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2023年度\09 財政調査・報告\47 【済】令和４年度財政状況資料集の作成等について\08 再ダウンロード・作業\作業\"/>
    </mc:Choice>
  </mc:AlternateContent>
  <xr:revisionPtr revIDLastSave="0" documentId="13_ncr:1_{A0ADF64F-786F-4E29-8068-C15AF89B25CA}"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W37" i="10"/>
  <c r="BW38" i="10" s="1"/>
  <c r="BW39" i="10" s="1"/>
  <c r="BW40" i="10" s="1"/>
  <c r="BW41" i="10" s="1"/>
  <c r="BW42" i="10" s="1"/>
  <c r="BW43" i="10" s="1"/>
  <c r="CO34" i="10" s="1"/>
  <c r="CO35" i="10" s="1"/>
  <c r="CO36" i="10" s="1"/>
  <c r="CO37" i="10" s="1"/>
  <c r="AM37" i="10"/>
  <c r="C37" i="10"/>
  <c r="BW36" i="10"/>
  <c r="C36" i="10"/>
  <c r="BW35" i="10"/>
  <c r="C35"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E37" i="10" s="1"/>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<sst xmlns="http://schemas.openxmlformats.org/spreadsheetml/2006/main" count="1142" uniqueCount="613">
  <si>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</si>
  <si>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</si>
  <si>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</si>
  <si>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</si>
  <si>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</si>
  <si>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</si>
  <si>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</si>
  <si>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</si>
  <si>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</si>
  <si>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</si>
  <si>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</si>
  <si>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</si>
  <si>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</si>
  <si>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</si>
  <si>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</si>
  <si>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</si>
  <si>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</si>
  <si>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</si>
  <si>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</si>
  <si>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</si>
  <si>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</si>
  <si>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</si>
  <si>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</si>
  <si>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</si>
  <si>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</si>
  <si>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</si>
  <si>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</si>
  <si>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</si>
  <si>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</si>
  <si>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</si>
  <si>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</si>
  <si>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</si>
  <si>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</si>
  <si>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</si>
  <si>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</si>
  <si>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</si>
  <si>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</si>
  <si>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</si>
  <si>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</si>
  <si>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</si>
  <si>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</si>
  <si>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</si>
  <si>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</si>
  <si>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</si>
  <si>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</si>
  <si>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</si>
  <si>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</si>
  <si>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</si>
  <si>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</si>
  <si>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</si>
  <si>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</si>
  <si>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</si>
  <si>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</si>
  <si>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</si>
  <si>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</si>
  <si>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</si>
  <si>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</si>
  <si>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</si>
  <si>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</si>
  <si>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</si>
  <si>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</si>
  <si>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</si>
  <si>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</si>
  <si>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</si>
  <si>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</si>
  <si>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</si>
  <si>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</si>
  <si>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</si>
  <si>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</si>
  <si>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</si>
  <si>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</si>
  <si>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</si>
  <si>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</si>
  <si>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</si>
  <si>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</si>
  <si>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</si>
  <si>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</si>
  <si>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</si>
  <si>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</si>
  <si>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</si>
  <si>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</si>
  <si>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</si>
  <si>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</si>
  <si>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</si>
  <si>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</si>
  <si>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</si>
  <si>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</si>
  <si>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</si>
  <si>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</si>
  <si>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</si>
  <si>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</si>
  <si>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</si>
  <si>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</si>
  <si>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</si>
  <si>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</si>
  <si>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</si>
  <si>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</si>
  <si>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</si>
  <si>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</si>
  <si>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</si>
  <si>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</si>
  <si>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</si>
  <si>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</si>
  <si>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</si>
  <si>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</si>
  <si>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</si>
  <si>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</si>
  <si>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</si>
  <si>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</si>
  <si>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</si>
  <si>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</si>
  <si>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</si>
  <si>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</si>
  <si>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</si>
  <si>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</si>
  <si>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</si>
  <si>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</si>
  <si>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</si>
  <si>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</si>
  <si>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</si>
  <si>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</si>
  <si>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</si>
  <si>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</si>
  <si>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</si>
  <si>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</si>
  <si>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</si>
  <si>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</si>
  <si>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</si>
  <si>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</si>
  <si>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</si>
  <si>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</si>
  <si>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</si>
  <si>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</si>
  <si>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</si>
  <si>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</si>
  <si>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</si>
  <si>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</si>
  <si>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</si>
  <si>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</si>
  <si>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</si>
  <si>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</si>
  <si>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</si>
  <si>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</si>
  <si>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</si>
  <si>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</si>
  <si>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</si>
  <si>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</si>
  <si>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</si>
  <si>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</si>
  <si>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</si>
  <si>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</si>
  <si>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</si>
  <si>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</si>
  <si>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</si>
  <si>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</si>
  <si>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</si>
  <si>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</si>
  <si>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</si>
  <si>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</si>
  <si>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</si>
  <si>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</si>
  <si>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</si>
  <si>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</si>
  <si>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</si>
  <si>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</si>
  <si>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</si>
  <si>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</si>
  <si>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</si>
  <si>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</si>
  <si>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</si>
  <si>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</si>
  <si>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</si>
  <si>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</si>
  <si>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</si>
  <si>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</si>
  <si>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</si>
  <si>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</si>
  <si>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</si>
  <si>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</si>
  <si>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</si>
  <si>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</si>
  <si>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</si>
  <si>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</si>
  <si>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</si>
  <si>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</si>
  <si>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</si>
  <si>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</si>
  <si>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</si>
  <si>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</si>
  <si>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</si>
  <si>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</si>
  <si>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</si>
  <si>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</si>
  <si>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</si>
  <si>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</si>
  <si>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</si>
  <si>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</si>
  <si>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</si>
  <si>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</si>
  <si>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</si>
  <si>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</si>
  <si>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</si>
  <si>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</si>
  <si>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</si>
  <si>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</si>
  <si>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</si>
  <si>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</si>
  <si>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</si>
  <si>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</si>
  <si>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</si>
  <si>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</si>
  <si>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</si>
  <si>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</si>
  <si>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</si>
  <si>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</si>
  <si>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</si>
  <si>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</si>
  <si>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</si>
  <si>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</si>
  <si>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</si>
  <si>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</si>
  <si>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</si>
  <si>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</si>
  <si>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</si>
  <si>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</si>
  <si>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</si>
  <si>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</si>
  <si>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</si>
  <si>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</si>
  <si>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</si>
  <si>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</si>
  <si>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</si>
  <si>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</si>
  <si>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</si>
  <si>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</si>
  <si>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</si>
  <si>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</si>
  <si>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</si>
  <si>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</si>
  <si>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</si>
  <si>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</si>
  <si>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</si>
  <si>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</si>
  <si>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</si>
  <si>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</si>
  <si>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</si>
  <si>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</si>
  <si>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</si>
  <si>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</si>
  <si>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</si>
  <si>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</si>
  <si>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</si>
  <si>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</si>
  <si>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</si>
  <si>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</si>
  <si>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</si>
  <si>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</si>
  <si>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</si>
  <si>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</si>
  <si>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</si>
  <si>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</si>
  <si>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</si>
  <si>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</si>
  <si>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</si>
  <si>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</si>
  <si>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</si>
  <si>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</si>
  <si>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</si>
  <si>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</si>
  <si>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</si>
  <si>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</si>
  <si>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</si>
  <si>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</si>
  <si>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</si>
  <si>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</si>
  <si>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</si>
  <si>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</si>
  <si>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</si>
  <si>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</si>
  <si>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</si>
  <si>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</si>
  <si>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</si>
  <si>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</si>
  <si>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</si>
  <si>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</si>
  <si>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</si>
  <si>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</si>
  <si>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</si>
  <si>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</si>
  <si>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</si>
  <si>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</si>
  <si>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</si>
  <si>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</si>
  <si>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</si>
  <si>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</si>
  <si>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</si>
  <si>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</si>
  <si>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</si>
  <si>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</si>
  <si>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</si>
  <si>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</si>
  <si>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</si>
  <si>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</si>
  <si>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</si>
  <si>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</si>
  <si>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</si>
  <si>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</si>
  <si>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</si>
  <si>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</si>
  <si>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</si>
  <si>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</si>
  <si>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</si>
  <si>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</si>
  <si>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</si>
  <si>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</si>
  <si>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</si>
  <si>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</si>
  <si>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</si>
  <si>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</si>
  <si>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</si>
  <si>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</si>
  <si>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</si>
  <si>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</si>
  <si>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</si>
  <si>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</si>
  <si>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</si>
  <si>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</si>
  <si>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</si>
  <si>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</si>
  <si>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</si>
  <si>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</si>
  <si>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</si>
  <si>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</si>
  <si>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</si>
  <si>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</si>
  <si>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</si>
  <si>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</si>
  <si>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</si>
  <si>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</si>
  <si>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</si>
  <si>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</si>
  <si>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</si>
  <si>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</si>
  <si>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</si>
  <si>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</si>
  <si>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</si>
  <si>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</si>
  <si>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</si>
  <si>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</si>
  <si>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</si>
  <si>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</si>
  <si>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</si>
  <si>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</si>
  <si>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</si>
  <si>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</si>
  <si>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</si>
  <si>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</si>
  <si>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</si>
  <si>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</si>
  <si>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</si>
  <si>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</si>
  <si>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</si>
  <si>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</si>
  <si>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</si>
  <si>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</si>
  <si>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</si>
  <si>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</si>
  <si>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</si>
  <si>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</si>
  <si>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</si>
  <si>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</si>
  <si>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</si>
  <si>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</si>
  <si>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</si>
  <si>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</si>
  <si>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</si>
  <si>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</si>
  <si>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</si>
  <si>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</si>
  <si>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</si>
  <si>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</si>
  <si>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</si>
  <si>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</si>
  <si>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</si>
  <si>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</si>
  <si>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</si>
  <si>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</si>
  <si>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</si>
  <si>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</si>
  <si>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</si>
  <si>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</si>
  <si>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</si>
  <si>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</si>
  <si>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</si>
  <si>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</si>
  <si>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</si>
  <si>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</si>
  <si>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</si>
  <si>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</si>
  <si>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</si>
  <si>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</si>
  <si>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</si>
  <si>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</si>
  <si>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</si>
  <si>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</si>
  <si>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</si>
  <si>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</si>
  <si>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</si>
  <si>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</si>
  <si>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</si>
  <si>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</si>
  <si>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</si>
  <si>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法適用企業</t>
    <phoneticPr fontId="5"/>
  </si>
  <si>
    <t>下水道事業会計</t>
    <phoneticPr fontId="5"/>
  </si>
  <si>
    <t>芦安農業集落排水事業特別会計</t>
    <phoneticPr fontId="5"/>
  </si>
  <si>
    <t>法非適用企業</t>
    <phoneticPr fontId="5"/>
  </si>
  <si>
    <t>温泉給湯事業特別会計</t>
    <phoneticPr fontId="5"/>
  </si>
  <si>
    <t>山梨県北岳山荘管理事業特別会計</t>
    <phoneticPr fontId="5"/>
  </si>
  <si>
    <t>土地取得造成事業特別会計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</si>
  <si>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</si>
  <si>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</si>
  <si>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</si>
  <si>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</si>
  <si>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</si>
  <si>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</si>
  <si>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</si>
  <si>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</si>
  <si>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</si>
  <si>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</si>
  <si>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</si>
  <si>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</si>
  <si>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</si>
  <si>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</si>
  <si>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</si>
  <si>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</si>
  <si>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</si>
  <si>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</si>
  <si>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</si>
  <si>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</si>
  <si>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</si>
  <si>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</si>
  <si>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</si>
  <si>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</si>
  <si>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</si>
  <si>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</si>
  <si>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</si>
  <si>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</si>
  <si>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</si>
  <si>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</si>
  <si>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</si>
  <si>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</si>
  <si>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</si>
  <si>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</si>
  <si>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</si>
  <si>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</si>
  <si>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</si>
  <si>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</si>
  <si>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</si>
  <si>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</si>
  <si>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</si>
  <si>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</si>
  <si>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</si>
  <si>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</si>
  <si>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</si>
  <si>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</si>
  <si>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</si>
  <si>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</si>
  <si>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</si>
  <si>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</si>
  <si>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</si>
  <si>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</si>
  <si>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</si>
  <si>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</si>
  <si>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</si>
  <si>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</si>
  <si>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</si>
  <si>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</si>
  <si>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</si>
  <si>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</si>
  <si>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</si>
  <si>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</si>
  <si>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土地取得造成事業特別会計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</si>
  <si>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</si>
  <si>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</si>
  <si>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</si>
  <si>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</si>
  <si>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</si>
  <si>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</si>
  <si>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</si>
  <si>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</si>
  <si>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</si>
  <si>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</si>
  <si>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</si>
  <si>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</si>
  <si>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</si>
  <si>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</si>
  <si>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</si>
  <si>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</si>
  <si>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</si>
  <si>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</si>
  <si>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</si>
  <si>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</si>
  <si>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</si>
  <si>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</si>
  <si>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</si>
  <si>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</si>
  <si>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</si>
  <si>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</si>
  <si>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</si>
  <si>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</si>
  <si>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</si>
  <si>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</si>
  <si>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</si>
  <si>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</si>
  <si>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</si>
  <si>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</si>
  <si>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</si>
  <si>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</si>
  <si>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</si>
  <si>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</si>
  <si>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</si>
  <si>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</si>
  <si>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</si>
  <si>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</si>
  <si>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</si>
  <si>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</si>
  <si>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</si>
  <si>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</si>
  <si>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</si>
  <si>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</si>
  <si>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</si>
  <si>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</si>
  <si>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</si>
  <si>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</si>
  <si>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</si>
  <si>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</si>
  <si>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</si>
  <si>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</si>
  <si>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</si>
  <si>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</si>
  <si>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</si>
  <si>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</si>
  <si>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</si>
  <si>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</si>
  <si>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</si>
  <si>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</si>
  <si>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</si>
  <si>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</si>
  <si>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</si>
  <si>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</si>
  <si>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</si>
  <si>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</si>
  <si>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</si>
  <si>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</si>
  <si>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</si>
  <si>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</si>
  <si>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</si>
  <si>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</si>
  <si>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</si>
  <si>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</si>
  <si>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</si>
  <si>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</si>
  <si>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</si>
  <si>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</si>
  <si>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</si>
  <si>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</si>
  <si>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1.94</t>
  </si>
  <si>
    <t>一般会計</t>
  </si>
  <si>
    <t>水道事業会計</t>
  </si>
  <si>
    <t>介護保険特別会計</t>
  </si>
  <si>
    <t>下水道事業会計</t>
  </si>
  <si>
    <t>国民健康保険特別会計</t>
  </si>
  <si>
    <t>自動車運送事業会計</t>
  </si>
  <si>
    <t>山梨県北岳山荘管理事業特別会計</t>
  </si>
  <si>
    <t>居宅介護予防支援事業特別会計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</si>
  <si>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</si>
  <si>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</si>
  <si>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</si>
  <si>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</si>
  <si>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</si>
  <si>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</si>
  <si>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</si>
  <si>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</si>
  <si>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</si>
  <si>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三郡衛生組合（一般会計）</t>
    <rPh sb="0" eb="4">
      <t>サングンエイセイ</t>
    </rPh>
    <rPh sb="4" eb="6">
      <t>クミアイ</t>
    </rPh>
    <rPh sb="7" eb="11">
      <t>イッパンカイケイ</t>
    </rPh>
    <phoneticPr fontId="2"/>
  </si>
  <si>
    <t>三郡衛生組合（し尿処理事業特別会計）</t>
    <rPh sb="0" eb="4">
      <t>サングンエイセイ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</si>
  <si>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2"/>
  </si>
  <si>
    <t>中巨摩地区広域事務組合（ごみ処理事業特別会計）</t>
    <rPh sb="0" eb="3">
      <t>ナカキョマ</t>
    </rPh>
    <rPh sb="3" eb="5">
      <t>チク</t>
    </rPh>
    <rPh sb="5" eb="7">
      <t>コウイキ</t>
    </rPh>
    <rPh sb="7" eb="11">
      <t>ジムクミアイ</t>
    </rPh>
    <rPh sb="14" eb="16">
      <t>ショリ</t>
    </rPh>
    <rPh sb="16" eb="18">
      <t>ジギョウ</t>
    </rPh>
    <rPh sb="18" eb="20">
      <t>トクベツ</t>
    </rPh>
    <rPh sb="20" eb="22">
      <t>カイケイ</t>
    </rPh>
    <phoneticPr fontId="2"/>
  </si>
  <si>
    <t>中巨摩地区広域事務組合（一般会計）</t>
    <rPh sb="0" eb="3">
      <t>ナカキョマ</t>
    </rPh>
    <rPh sb="3" eb="5">
      <t>チク</t>
    </rPh>
    <rPh sb="5" eb="7">
      <t>コウイキ</t>
    </rPh>
    <rPh sb="7" eb="11">
      <t>ジムクミアイ</t>
    </rPh>
    <rPh sb="12" eb="14">
      <t>イッパン</t>
    </rPh>
    <rPh sb="14" eb="16">
      <t>カイケイ</t>
    </rPh>
    <phoneticPr fontId="2"/>
  </si>
  <si>
    <t>中巨摩地区広域事務組合（地区公園事業特別会計）</t>
    <rPh sb="12" eb="14">
      <t>チク</t>
    </rPh>
    <rPh sb="14" eb="16">
      <t>コウエン</t>
    </rPh>
    <rPh sb="16" eb="18">
      <t>ジギョウ</t>
    </rPh>
    <rPh sb="18" eb="20">
      <t>トクベツ</t>
    </rPh>
    <phoneticPr fontId="2"/>
  </si>
  <si>
    <t>中巨摩地区広域事務組合（老人福祉事業会計）</t>
    <rPh sb="12" eb="14">
      <t>ロウジン</t>
    </rPh>
    <rPh sb="14" eb="16">
      <t>フクシ</t>
    </rPh>
    <rPh sb="16" eb="18">
      <t>ジギョウ</t>
    </rPh>
    <rPh sb="18" eb="20">
      <t>カイケイ</t>
    </rPh>
    <phoneticPr fontId="2"/>
  </si>
  <si>
    <t>中巨摩地区広域事務組合（し尿処理事業特別会計）</t>
    <rPh sb="13" eb="14">
      <t>ニョウ</t>
    </rPh>
    <rPh sb="14" eb="18">
      <t>ショリジギョウ</t>
    </rPh>
    <rPh sb="18" eb="20">
      <t>トクベツ</t>
    </rPh>
    <phoneticPr fontId="2"/>
  </si>
  <si>
    <t>山梨県市町村事務組合（一般会計）</t>
    <rPh sb="0" eb="3">
      <t>ヤマナシケン</t>
    </rPh>
    <rPh sb="3" eb="6">
      <t>シチョウソン</t>
    </rPh>
    <rPh sb="6" eb="8">
      <t>ジム</t>
    </rPh>
    <rPh sb="8" eb="10">
      <t>クミアイ</t>
    </rPh>
    <rPh sb="11" eb="15">
      <t>イッパンカイケイ</t>
    </rPh>
    <phoneticPr fontId="2"/>
  </si>
  <si>
    <t>山梨県市町村事務組合（電子化事業及び会館管理・研修事業特別会計）</t>
    <rPh sb="0" eb="3">
      <t>ヤマナシケン</t>
    </rPh>
    <rPh sb="3" eb="6">
      <t>シチョウソン</t>
    </rPh>
    <rPh sb="6" eb="8">
      <t>ジム</t>
    </rPh>
    <rPh sb="8" eb="10">
      <t>クミアイ</t>
    </rPh>
    <rPh sb="11" eb="13">
      <t>デンシ</t>
    </rPh>
    <rPh sb="13" eb="14">
      <t>カ</t>
    </rPh>
    <rPh sb="14" eb="16">
      <t>ジギョウ</t>
    </rPh>
    <rPh sb="16" eb="17">
      <t>オヨ</t>
    </rPh>
    <rPh sb="18" eb="20">
      <t>カイカン</t>
    </rPh>
    <rPh sb="20" eb="22">
      <t>カンリ</t>
    </rPh>
    <rPh sb="23" eb="25">
      <t>ケンシュウ</t>
    </rPh>
    <rPh sb="25" eb="27">
      <t>ジギョウ</t>
    </rPh>
    <rPh sb="27" eb="29">
      <t>トクベツ</t>
    </rPh>
    <rPh sb="29" eb="31">
      <t>カイケイ</t>
    </rPh>
    <phoneticPr fontId="2"/>
  </si>
  <si>
    <t>山梨県市町村事務組合（一般廃棄物最終処分場事業特別会計）</t>
    <rPh sb="0" eb="3">
      <t>ヤマナシケン</t>
    </rPh>
    <rPh sb="3" eb="6">
      <t>シチョウソン</t>
    </rPh>
    <rPh sb="6" eb="8">
      <t>ジム</t>
    </rPh>
    <rPh sb="8" eb="10">
      <t>クミアイ</t>
    </rPh>
    <rPh sb="11" eb="13">
      <t>イッパン</t>
    </rPh>
    <rPh sb="13" eb="16">
      <t>ハイキブツ</t>
    </rPh>
    <rPh sb="16" eb="18">
      <t>サイシュウ</t>
    </rPh>
    <rPh sb="18" eb="21">
      <t>ショブンジョウ</t>
    </rPh>
    <rPh sb="21" eb="23">
      <t>ジギョウ</t>
    </rPh>
    <rPh sb="23" eb="25">
      <t>トクベツ</t>
    </rPh>
    <rPh sb="25" eb="27">
      <t>カイケイ</t>
    </rPh>
    <phoneticPr fontId="2"/>
  </si>
  <si>
    <t>山梨県市町村事務組合（入札参加資格審査事業費特別会計）</t>
    <rPh sb="0" eb="3">
      <t>ヤマナシケン</t>
    </rPh>
    <rPh sb="3" eb="6">
      <t>シチョウソン</t>
    </rPh>
    <rPh sb="6" eb="8">
      <t>ジム</t>
    </rPh>
    <rPh sb="8" eb="10">
      <t>クミアイ</t>
    </rPh>
    <rPh sb="11" eb="15">
      <t>ニュウサツサンカ</t>
    </rPh>
    <rPh sb="15" eb="17">
      <t>シカク</t>
    </rPh>
    <rPh sb="17" eb="19">
      <t>シンサ</t>
    </rPh>
    <rPh sb="19" eb="22">
      <t>ジギョウヒ</t>
    </rPh>
    <rPh sb="22" eb="24">
      <t>トクベツ</t>
    </rPh>
    <rPh sb="24" eb="26">
      <t>カイケイ</t>
    </rPh>
    <phoneticPr fontId="2"/>
  </si>
  <si>
    <t>山梨県市町村事務組合（交通災害共済事業特別会計）</t>
    <rPh sb="0" eb="3">
      <t>ヤマナシケン</t>
    </rPh>
    <rPh sb="3" eb="6">
      <t>シチョウソン</t>
    </rPh>
    <rPh sb="6" eb="8">
      <t>ジム</t>
    </rPh>
    <rPh sb="8" eb="10">
      <t>クミアイ</t>
    </rPh>
    <rPh sb="11" eb="13">
      <t>コウツウ</t>
    </rPh>
    <rPh sb="13" eb="15">
      <t>サイガイ</t>
    </rPh>
    <rPh sb="15" eb="17">
      <t>キョウサイ</t>
    </rPh>
    <rPh sb="17" eb="19">
      <t>ジギョウ</t>
    </rPh>
    <rPh sb="19" eb="21">
      <t>トクベツ</t>
    </rPh>
    <rPh sb="21" eb="23">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</si>
  <si>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</si>
  <si>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9">
      <t>イッパンカイケイ</t>
    </rPh>
    <phoneticPr fontId="2"/>
  </si>
  <si>
    <t>-</t>
    <phoneticPr fontId="2"/>
  </si>
  <si>
    <t>御勅使川入旧三十六ヶ村入会山恩賜県有財産保護組合</t>
    <rPh sb="0" eb="3">
      <t>オンチョクシ</t>
    </rPh>
    <rPh sb="3" eb="4">
      <t>カワ</t>
    </rPh>
    <rPh sb="4" eb="5">
      <t>イ</t>
    </rPh>
    <rPh sb="5" eb="6">
      <t>キュウ</t>
    </rPh>
    <rPh sb="6" eb="9">
      <t>サンジュウロク</t>
    </rPh>
    <rPh sb="10" eb="11">
      <t>ソン</t>
    </rPh>
    <rPh sb="11" eb="13">
      <t>ニュウカイ</t>
    </rPh>
    <rPh sb="13" eb="14">
      <t>ヤマ</t>
    </rPh>
    <rPh sb="14" eb="16">
      <t>オンシ</t>
    </rPh>
    <rPh sb="16" eb="18">
      <t>ケンユウ</t>
    </rPh>
    <rPh sb="18" eb="20">
      <t>ザイサン</t>
    </rPh>
    <rPh sb="20" eb="24">
      <t>ホゴクミアイ</t>
    </rPh>
    <phoneticPr fontId="2"/>
  </si>
  <si>
    <t>山梨県西部広域環境組合</t>
    <rPh sb="0" eb="3">
      <t>ヤマナシケン</t>
    </rPh>
    <rPh sb="3" eb="5">
      <t>セイブ</t>
    </rPh>
    <rPh sb="5" eb="7">
      <t>コウイキ</t>
    </rPh>
    <rPh sb="7" eb="9">
      <t>カンキョウ</t>
    </rPh>
    <rPh sb="9" eb="11">
      <t>クミアイ</t>
    </rPh>
    <phoneticPr fontId="2"/>
  </si>
  <si>
    <t>白根ケーブルネットワーク株式会社</t>
    <rPh sb="0" eb="2">
      <t>シラネ</t>
    </rPh>
    <rPh sb="12" eb="14">
      <t>カブシキ</t>
    </rPh>
    <rPh sb="14" eb="16">
      <t>ガイシャ</t>
    </rPh>
    <phoneticPr fontId="2"/>
  </si>
  <si>
    <t>公益財団法人南アルプス市スポーツ協会</t>
    <rPh sb="0" eb="2">
      <t>コウエキ</t>
    </rPh>
    <rPh sb="2" eb="4">
      <t>ザイダン</t>
    </rPh>
    <rPh sb="4" eb="6">
      <t>ホウジン</t>
    </rPh>
    <rPh sb="6" eb="7">
      <t>ミナミ</t>
    </rPh>
    <rPh sb="11" eb="12">
      <t>シ</t>
    </rPh>
    <rPh sb="16" eb="18">
      <t>キョウカイ</t>
    </rPh>
    <phoneticPr fontId="2"/>
  </si>
  <si>
    <t>一般財団法人桃源文化振興協会</t>
    <rPh sb="0" eb="2">
      <t>イッパン</t>
    </rPh>
    <rPh sb="2" eb="4">
      <t>ザイダン</t>
    </rPh>
    <rPh sb="4" eb="6">
      <t>ホウジン</t>
    </rPh>
    <rPh sb="6" eb="8">
      <t>トウゲン</t>
    </rPh>
    <rPh sb="7" eb="8">
      <t>コウホウジン</t>
    </rPh>
    <rPh sb="10" eb="12">
      <t>シンコウ</t>
    </rPh>
    <rPh sb="12" eb="14">
      <t>キョウカイ</t>
    </rPh>
    <phoneticPr fontId="2"/>
  </si>
  <si>
    <t>株式会社南アルプスプロデュース</t>
    <rPh sb="0" eb="2">
      <t>カブシキ</t>
    </rPh>
    <rPh sb="2" eb="4">
      <t>ガイシャ</t>
    </rPh>
    <rPh sb="4" eb="5">
      <t>ミナミ</t>
    </rPh>
    <phoneticPr fontId="2"/>
  </si>
  <si>
    <t>南アルプス市地域振興基金</t>
    <rPh sb="0" eb="1">
      <t>ミナミ</t>
    </rPh>
    <rPh sb="5" eb="6">
      <t>シ</t>
    </rPh>
    <rPh sb="6" eb="8">
      <t>チイキ</t>
    </rPh>
    <rPh sb="8" eb="10">
      <t>シンコウ</t>
    </rPh>
    <rPh sb="10" eb="12">
      <t>キキン</t>
    </rPh>
    <phoneticPr fontId="2"/>
  </si>
  <si>
    <t>南アルプス市地域福祉基金</t>
    <rPh sb="0" eb="1">
      <t>ミナミ</t>
    </rPh>
    <rPh sb="5" eb="6">
      <t>シ</t>
    </rPh>
    <rPh sb="6" eb="8">
      <t>チイキ</t>
    </rPh>
    <rPh sb="8" eb="10">
      <t>フクシ</t>
    </rPh>
    <rPh sb="10" eb="12">
      <t>キキン</t>
    </rPh>
    <phoneticPr fontId="2"/>
  </si>
  <si>
    <t>南アルプスIC周辺開発整備基金</t>
    <rPh sb="0" eb="1">
      <t>ミナミ</t>
    </rPh>
    <rPh sb="7" eb="9">
      <t>シュウヘン</t>
    </rPh>
    <rPh sb="9" eb="11">
      <t>カイハツ</t>
    </rPh>
    <rPh sb="11" eb="13">
      <t>セイビ</t>
    </rPh>
    <rPh sb="13" eb="15">
      <t>キキン</t>
    </rPh>
    <phoneticPr fontId="2"/>
  </si>
  <si>
    <t>南アルプス市過疎地域持続的発展基金</t>
    <rPh sb="0" eb="1">
      <t>ミナミ</t>
    </rPh>
    <rPh sb="5" eb="6">
      <t>シ</t>
    </rPh>
    <rPh sb="6" eb="8">
      <t>カソ</t>
    </rPh>
    <rPh sb="8" eb="10">
      <t>チイキ</t>
    </rPh>
    <rPh sb="10" eb="13">
      <t>ジゾクテキ</t>
    </rPh>
    <rPh sb="13" eb="15">
      <t>ハッテン</t>
    </rPh>
    <rPh sb="15" eb="17">
      <t>キキン</t>
    </rPh>
    <phoneticPr fontId="2"/>
  </si>
  <si>
    <t>中巨摩地区広域事務組合（勤労青年センター事業特別会計）</t>
    <rPh sb="12" eb="14">
      <t>キンロウ</t>
    </rPh>
    <rPh sb="14" eb="16">
      <t>セイネン</t>
    </rPh>
    <rPh sb="20" eb="22">
      <t>ジギョウ</t>
    </rPh>
    <rPh sb="22" eb="24">
      <t>トクベツ</t>
    </rPh>
    <rPh sb="24" eb="26">
      <t>カイケイ</t>
    </rPh>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</si>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</sst>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D926-4909-8A40-0C218446A7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93834</c:v>
                </c:pt>
                <c:pt idx="1">
                  <c:v>38695</c:v>
                </c:pt>
                <c:pt idx="2">
                  <c:v>36528</c:v>
                </c:pt>
                <c:pt idx="3">
                  <c:v>29456</c:v>
                </c:pt>
                <c:pt idx="4">
                  <c:v>40487</c:v>
                </c:pt>
              </c:numCache>
            </c:numRef>
          </c:val>
          <c:smooth val="0"/>
          <c:extLst>
            <c:ext xmlns:c16="http://schemas.microsoft.com/office/drawing/2014/chart" uri="{C3380CC4-5D6E-409C-BE32-E72D297353CC}">
              <c16:uniqueId val="{00000001-D926-4909-8A40-0C218446A7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8.31</c:v>
                </c:pt>
                <c:pt idx="1">
                  <c:v>7.48</c:v>
                </c:pt>
                <c:pt idx="2">
                  <c:v>10.78</c:v>
                </c:pt>
                <c:pt idx="3">
                  <c:v>11.43</c:v>
                </c:pt>
                <c:pt idx="4">
                  <c:v>9.74</c:v>
                </c:pt>
              </c:numCache>
            </c:numRef>
          </c:val>
          <c:extLst>
            <c:ext xmlns:c16="http://schemas.microsoft.com/office/drawing/2014/chart" uri="{C3380CC4-5D6E-409C-BE32-E72D297353CC}">
              <c16:uniqueId val="{00000000-9ED0-4C17-9A6C-AE10A097B8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21.16</c:v>
                </c:pt>
                <c:pt idx="1">
                  <c:v>19.75</c:v>
                </c:pt>
                <c:pt idx="2">
                  <c:v>19.97</c:v>
                </c:pt>
                <c:pt idx="3">
                  <c:v>20.25</c:v>
                </c:pt>
                <c:pt idx="4">
                  <c:v>20.78</c:v>
                </c:pt>
              </c:numCache>
            </c:numRef>
          </c:val>
          <c:extLst>
            <c:ext xmlns:c16="http://schemas.microsoft.com/office/drawing/2014/chart" uri="{C3380CC4-5D6E-409C-BE32-E72D297353CC}">
              <c16:uniqueId val="{00000001-9ED0-4C17-9A6C-AE10A097B8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5.37</c:v>
                </c:pt>
                <c:pt idx="1">
                  <c:v>0.08</c:v>
                </c:pt>
                <c:pt idx="2">
                  <c:v>6.02</c:v>
                </c:pt>
                <c:pt idx="3">
                  <c:v>4.54</c:v>
                </c:pt>
                <c:pt idx="4">
                  <c:v>-1.94</c:v>
                </c:pt>
              </c:numCache>
            </c:numRef>
          </c:val>
          <c:smooth val="0"/>
          <c:extLst>
            <c:ext xmlns:c16="http://schemas.microsoft.com/office/drawing/2014/chart" uri="{C3380CC4-5D6E-409C-BE32-E72D297353CC}">
              <c16:uniqueId val="{00000002-9ED0-4C17-9A6C-AE10A097B8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F400-4F35-B759-7C865B906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00-4F35-B759-7C865B9067EE}"/>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400-4F35-B759-7C865B9067EE}"/>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3-F400-4F35-B759-7C865B9067EE}"/>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0.19</c:v>
                </c:pt>
                <c:pt idx="4">
                  <c:v>#N/A</c:v>
                </c:pt>
                <c:pt idx="5">
                  <c:v>0.16</c:v>
                </c:pt>
                <c:pt idx="6">
                  <c:v>#N/A</c:v>
                </c:pt>
                <c:pt idx="7">
                  <c:v>0.15</c:v>
                </c:pt>
                <c:pt idx="8">
                  <c:v>#N/A</c:v>
                </c:pt>
                <c:pt idx="9">
                  <c:v>0.16</c:v>
                </c:pt>
              </c:numCache>
            </c:numRef>
          </c:val>
          <c:extLst>
            <c:ext xmlns:c16="http://schemas.microsoft.com/office/drawing/2014/chart" uri="{C3380CC4-5D6E-409C-BE32-E72D297353CC}">
              <c16:uniqueId val="{00000004-F400-4F35-B759-7C865B9067E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0.97</c:v>
                </c:pt>
                <c:pt idx="2">
                  <c:v>#N/A</c:v>
                </c:pt>
                <c:pt idx="3">
                  <c:v>0.91</c:v>
                </c:pt>
                <c:pt idx="4">
                  <c:v>#N/A</c:v>
                </c:pt>
                <c:pt idx="5">
                  <c:v>1.26</c:v>
                </c:pt>
                <c:pt idx="6">
                  <c:v>#N/A</c:v>
                </c:pt>
                <c:pt idx="7">
                  <c:v>1.22</c:v>
                </c:pt>
                <c:pt idx="8">
                  <c:v>#N/A</c:v>
                </c:pt>
                <c:pt idx="9">
                  <c:v>0.61</c:v>
                </c:pt>
              </c:numCache>
            </c:numRef>
          </c:val>
          <c:extLst>
            <c:ext xmlns:c16="http://schemas.microsoft.com/office/drawing/2014/chart" uri="{C3380CC4-5D6E-409C-BE32-E72D297353CC}">
              <c16:uniqueId val="{00000005-F400-4F35-B759-7C865B9067E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0.78</c:v>
                </c:pt>
                <c:pt idx="4">
                  <c:v>#N/A</c:v>
                </c:pt>
                <c:pt idx="5">
                  <c:v>0.89</c:v>
                </c:pt>
                <c:pt idx="6">
                  <c:v>#N/A</c:v>
                </c:pt>
                <c:pt idx="7">
                  <c:v>0.73</c:v>
                </c:pt>
                <c:pt idx="8">
                  <c:v>#N/A</c:v>
                </c:pt>
                <c:pt idx="9">
                  <c:v>1.62</c:v>
                </c:pt>
              </c:numCache>
            </c:numRef>
          </c:val>
          <c:extLst>
            <c:ext xmlns:c16="http://schemas.microsoft.com/office/drawing/2014/chart" uri="{C3380CC4-5D6E-409C-BE32-E72D297353CC}">
              <c16:uniqueId val="{00000006-F400-4F35-B759-7C865B9067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1.49</c:v>
                </c:pt>
                <c:pt idx="2">
                  <c:v>#N/A</c:v>
                </c:pt>
                <c:pt idx="3">
                  <c:v>1.27</c:v>
                </c:pt>
                <c:pt idx="4">
                  <c:v>#N/A</c:v>
                </c:pt>
                <c:pt idx="5">
                  <c:v>1.43</c:v>
                </c:pt>
                <c:pt idx="6">
                  <c:v>#N/A</c:v>
                </c:pt>
                <c:pt idx="7">
                  <c:v>1.68</c:v>
                </c:pt>
                <c:pt idx="8">
                  <c:v>#N/A</c:v>
                </c:pt>
                <c:pt idx="9">
                  <c:v>1.69</c:v>
                </c:pt>
              </c:numCache>
            </c:numRef>
          </c:val>
          <c:extLst>
            <c:ext xmlns:c16="http://schemas.microsoft.com/office/drawing/2014/chart" uri="{C3380CC4-5D6E-409C-BE32-E72D297353CC}">
              <c16:uniqueId val="{00000007-F400-4F35-B759-7C865B9067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8.83</c:v>
                </c:pt>
                <c:pt idx="2">
                  <c:v>#N/A</c:v>
                </c:pt>
                <c:pt idx="3">
                  <c:v>9.18</c:v>
                </c:pt>
                <c:pt idx="4">
                  <c:v>#N/A</c:v>
                </c:pt>
                <c:pt idx="5">
                  <c:v>9.44</c:v>
                </c:pt>
                <c:pt idx="6">
                  <c:v>#N/A</c:v>
                </c:pt>
                <c:pt idx="7">
                  <c:v>9.19</c:v>
                </c:pt>
                <c:pt idx="8">
                  <c:v>#N/A</c:v>
                </c:pt>
                <c:pt idx="9">
                  <c:v>9.23</c:v>
                </c:pt>
              </c:numCache>
            </c:numRef>
          </c:val>
          <c:extLst>
            <c:ext xmlns:c16="http://schemas.microsoft.com/office/drawing/2014/chart" uri="{C3380CC4-5D6E-409C-BE32-E72D297353CC}">
              <c16:uniqueId val="{00000008-F400-4F35-B759-7C865B9067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8.3000000000000007</c:v>
                </c:pt>
                <c:pt idx="2">
                  <c:v>#N/A</c:v>
                </c:pt>
                <c:pt idx="3">
                  <c:v>7.47</c:v>
                </c:pt>
                <c:pt idx="4">
                  <c:v>#N/A</c:v>
                </c:pt>
                <c:pt idx="5">
                  <c:v>10.78</c:v>
                </c:pt>
                <c:pt idx="6">
                  <c:v>#N/A</c:v>
                </c:pt>
                <c:pt idx="7">
                  <c:v>11.42</c:v>
                </c:pt>
                <c:pt idx="8">
                  <c:v>#N/A</c:v>
                </c:pt>
                <c:pt idx="9">
                  <c:v>9.73</c:v>
                </c:pt>
              </c:numCache>
            </c:numRef>
          </c:val>
          <c:extLst>
            <c:ext xmlns:c16="http://schemas.microsoft.com/office/drawing/2014/chart" uri="{C3380CC4-5D6E-409C-BE32-E72D297353CC}">
              <c16:uniqueId val="{00000009-F400-4F35-B759-7C865B9067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4075</c:v>
                </c:pt>
                <c:pt idx="5">
                  <c:v>4352</c:v>
                </c:pt>
                <c:pt idx="8">
                  <c:v>4364</c:v>
                </c:pt>
                <c:pt idx="11">
                  <c:v>4116</c:v>
                </c:pt>
                <c:pt idx="14">
                  <c:v>3928</c:v>
                </c:pt>
              </c:numCache>
            </c:numRef>
          </c:val>
          <c:extLst>
            <c:ext xmlns:c16="http://schemas.microsoft.com/office/drawing/2014/chart" uri="{C3380CC4-5D6E-409C-BE32-E72D297353CC}">
              <c16:uniqueId val="{00000000-3A09-4CE9-9190-52402F1FF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09-4CE9-9190-52402F1FF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3A09-4CE9-9190-52402F1FF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102</c:v>
                </c:pt>
                <c:pt idx="6">
                  <c:v>101</c:v>
                </c:pt>
                <c:pt idx="9">
                  <c:v>106</c:v>
                </c:pt>
                <c:pt idx="12">
                  <c:v>105</c:v>
                </c:pt>
              </c:numCache>
            </c:numRef>
          </c:val>
          <c:extLst>
            <c:ext xmlns:c16="http://schemas.microsoft.com/office/drawing/2014/chart" uri="{C3380CC4-5D6E-409C-BE32-E72D297353CC}">
              <c16:uniqueId val="{00000003-3A09-4CE9-9190-52402F1FF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997</c:v>
                </c:pt>
                <c:pt idx="3">
                  <c:v>1046</c:v>
                </c:pt>
                <c:pt idx="6">
                  <c:v>1060</c:v>
                </c:pt>
                <c:pt idx="9">
                  <c:v>1075</c:v>
                </c:pt>
                <c:pt idx="12">
                  <c:v>953</c:v>
                </c:pt>
              </c:numCache>
            </c:numRef>
          </c:val>
          <c:extLst>
            <c:ext xmlns:c16="http://schemas.microsoft.com/office/drawing/2014/chart" uri="{C3380CC4-5D6E-409C-BE32-E72D297353CC}">
              <c16:uniqueId val="{00000004-3A09-4CE9-9190-52402F1FF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09-4CE9-9190-52402F1FF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09-4CE9-9190-52402F1FF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3641</c:v>
                </c:pt>
                <c:pt idx="3">
                  <c:v>3832</c:v>
                </c:pt>
                <c:pt idx="6">
                  <c:v>3664</c:v>
                </c:pt>
                <c:pt idx="9">
                  <c:v>3637</c:v>
                </c:pt>
                <c:pt idx="12">
                  <c:v>3594</c:v>
                </c:pt>
              </c:numCache>
            </c:numRef>
          </c:val>
          <c:extLst>
            <c:ext xmlns:c16="http://schemas.microsoft.com/office/drawing/2014/chart" uri="{C3380CC4-5D6E-409C-BE32-E72D297353CC}">
              <c16:uniqueId val="{00000007-3A09-4CE9-9190-52402F1FF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647</c:v>
                </c:pt>
                <c:pt idx="2">
                  <c:v>#N/A</c:v>
                </c:pt>
                <c:pt idx="3">
                  <c:v>#N/A</c:v>
                </c:pt>
                <c:pt idx="4">
                  <c:v>629</c:v>
                </c:pt>
                <c:pt idx="5">
                  <c:v>#N/A</c:v>
                </c:pt>
                <c:pt idx="6">
                  <c:v>#N/A</c:v>
                </c:pt>
                <c:pt idx="7">
                  <c:v>462</c:v>
                </c:pt>
                <c:pt idx="8">
                  <c:v>#N/A</c:v>
                </c:pt>
                <c:pt idx="9">
                  <c:v>#N/A</c:v>
                </c:pt>
                <c:pt idx="10">
                  <c:v>702</c:v>
                </c:pt>
                <c:pt idx="11">
                  <c:v>#N/A</c:v>
                </c:pt>
                <c:pt idx="12">
                  <c:v>#N/A</c:v>
                </c:pt>
                <c:pt idx="13">
                  <c:v>724</c:v>
                </c:pt>
                <c:pt idx="14">
                  <c:v>#N/A</c:v>
                </c:pt>
              </c:numCache>
            </c:numRef>
          </c:val>
          <c:smooth val="0"/>
          <c:extLst>
            <c:ext xmlns:c16="http://schemas.microsoft.com/office/drawing/2014/chart" uri="{C3380CC4-5D6E-409C-BE32-E72D297353CC}">
              <c16:uniqueId val="{00000008-3A09-4CE9-9190-52402F1FF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38565</c:v>
                </c:pt>
                <c:pt idx="5">
                  <c:v>36794</c:v>
                </c:pt>
                <c:pt idx="8">
                  <c:v>34755</c:v>
                </c:pt>
                <c:pt idx="11">
                  <c:v>32859</c:v>
                </c:pt>
                <c:pt idx="14">
                  <c:v>30679</c:v>
                </c:pt>
              </c:numCache>
            </c:numRef>
          </c:val>
          <c:extLst>
            <c:ext xmlns:c16="http://schemas.microsoft.com/office/drawing/2014/chart" uri="{C3380CC4-5D6E-409C-BE32-E72D297353CC}">
              <c16:uniqueId val="{00000000-C627-45F9-B0C4-C925A71008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c:v>
                </c:pt>
                <c:pt idx="5">
                  <c:v>5</c:v>
                </c:pt>
                <c:pt idx="8">
                  <c:v>3</c:v>
                </c:pt>
                <c:pt idx="11">
                  <c:v>98</c:v>
                </c:pt>
                <c:pt idx="14">
                  <c:v>112</c:v>
                </c:pt>
              </c:numCache>
            </c:numRef>
          </c:val>
          <c:extLst>
            <c:ext xmlns:c16="http://schemas.microsoft.com/office/drawing/2014/chart" uri="{C3380CC4-5D6E-409C-BE32-E72D297353CC}">
              <c16:uniqueId val="{00000001-C627-45F9-B0C4-C925A71008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13641</c:v>
                </c:pt>
                <c:pt idx="5">
                  <c:v>15511</c:v>
                </c:pt>
                <c:pt idx="8">
                  <c:v>16016</c:v>
                </c:pt>
                <c:pt idx="11">
                  <c:v>17433</c:v>
                </c:pt>
                <c:pt idx="14">
                  <c:v>18274</c:v>
                </c:pt>
              </c:numCache>
            </c:numRef>
          </c:val>
          <c:extLst>
            <c:ext xmlns:c16="http://schemas.microsoft.com/office/drawing/2014/chart" uri="{C3380CC4-5D6E-409C-BE32-E72D297353CC}">
              <c16:uniqueId val="{00000002-C627-45F9-B0C4-C925A71008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27-45F9-B0C4-C925A71008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27-45F9-B0C4-C925A71008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27-45F9-B0C4-C925A71008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4940</c:v>
                </c:pt>
                <c:pt idx="3">
                  <c:v>4839</c:v>
                </c:pt>
                <c:pt idx="6">
                  <c:v>4796</c:v>
                </c:pt>
                <c:pt idx="9">
                  <c:v>4822</c:v>
                </c:pt>
                <c:pt idx="12">
                  <c:v>4825</c:v>
                </c:pt>
              </c:numCache>
            </c:numRef>
          </c:val>
          <c:extLst>
            <c:ext xmlns:c16="http://schemas.microsoft.com/office/drawing/2014/chart" uri="{C3380CC4-5D6E-409C-BE32-E72D297353CC}">
              <c16:uniqueId val="{00000006-C627-45F9-B0C4-C925A71008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1218</c:v>
                </c:pt>
                <c:pt idx="3">
                  <c:v>1121</c:v>
                </c:pt>
                <c:pt idx="6">
                  <c:v>1023</c:v>
                </c:pt>
                <c:pt idx="9">
                  <c:v>1023</c:v>
                </c:pt>
                <c:pt idx="12">
                  <c:v>911</c:v>
                </c:pt>
              </c:numCache>
            </c:numRef>
          </c:val>
          <c:extLst>
            <c:ext xmlns:c16="http://schemas.microsoft.com/office/drawing/2014/chart" uri="{C3380CC4-5D6E-409C-BE32-E72D297353CC}">
              <c16:uniqueId val="{00000007-C627-45F9-B0C4-C925A71008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12643</c:v>
                </c:pt>
                <c:pt idx="3">
                  <c:v>12709</c:v>
                </c:pt>
                <c:pt idx="6">
                  <c:v>12701</c:v>
                </c:pt>
                <c:pt idx="9">
                  <c:v>12879</c:v>
                </c:pt>
                <c:pt idx="12">
                  <c:v>12628</c:v>
                </c:pt>
              </c:numCache>
            </c:numRef>
          </c:val>
          <c:extLst>
            <c:ext xmlns:c16="http://schemas.microsoft.com/office/drawing/2014/chart" uri="{C3380CC4-5D6E-409C-BE32-E72D297353CC}">
              <c16:uniqueId val="{00000008-C627-45F9-B0C4-C925A71008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27-45F9-B0C4-C925A71008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31898</c:v>
                </c:pt>
                <c:pt idx="3">
                  <c:v>30414</c:v>
                </c:pt>
                <c:pt idx="6">
                  <c:v>29220</c:v>
                </c:pt>
                <c:pt idx="9">
                  <c:v>27583</c:v>
                </c:pt>
                <c:pt idx="12">
                  <c:v>25679</c:v>
                </c:pt>
              </c:numCache>
            </c:numRef>
          </c:val>
          <c:extLst>
            <c:ext xmlns:c16="http://schemas.microsoft.com/office/drawing/2014/chart" uri="{C3380CC4-5D6E-409C-BE32-E72D297353CC}">
              <c16:uniqueId val="{0000000A-C627-45F9-B0C4-C925A71008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27-45F9-B0C4-C925A71008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4059</c:v>
                </c:pt>
                <c:pt idx="1">
                  <c:v>4223</c:v>
                </c:pt>
                <c:pt idx="2">
                  <c:v>4229</c:v>
                </c:pt>
              </c:numCache>
            </c:numRef>
          </c:val>
          <c:extLst>
            <c:ext xmlns:c16="http://schemas.microsoft.com/office/drawing/2014/chart" uri="{C3380CC4-5D6E-409C-BE32-E72D297353CC}">
              <c16:uniqueId val="{00000000-0AE1-43D3-B3FD-E11AB8E2ED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2770</c:v>
                </c:pt>
                <c:pt idx="1">
                  <c:v>2998</c:v>
                </c:pt>
                <c:pt idx="2">
                  <c:v>3001</c:v>
                </c:pt>
              </c:numCache>
            </c:numRef>
          </c:val>
          <c:extLst>
            <c:ext xmlns:c16="http://schemas.microsoft.com/office/drawing/2014/chart" uri="{C3380CC4-5D6E-409C-BE32-E72D297353CC}">
              <c16:uniqueId val="{00000001-0AE1-43D3-B3FD-E11AB8E2ED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10370</c:v>
                </c:pt>
                <c:pt idx="1">
                  <c:v>11612</c:v>
                </c:pt>
                <c:pt idx="2">
                  <c:v>11219</c:v>
                </c:pt>
              </c:numCache>
            </c:numRef>
          </c:val>
          <c:extLst>
            <c:ext xmlns:c16="http://schemas.microsoft.com/office/drawing/2014/chart" uri="{C3380CC4-5D6E-409C-BE32-E72D297353CC}">
              <c16:uniqueId val="{00000002-0AE1-43D3-B3FD-E11AB8E2ED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年度を目途とした公共施設再配置計画に基づく施設改修に充てる借入のため令和元年度までは元利償還金が増加したが、以降は再配置計画前の水準となったため、令和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年度以降は減少傾向にあり、令和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年度も前年度比で</a:t>
          </a:r>
          <a:r>
            <a:rPr kumimoji="1" lang="en-US" altLang="ja-JP" sz="1400">
              <a:latin typeface="ＭＳ ゴシック" pitchFamily="49" charset="-128"/>
              <a:ea typeface="ＭＳ ゴシック" pitchFamily="49" charset="-128"/>
            </a:rPr>
            <a:t>43,084</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また、災害復旧費等の元利償還金等に係る基準財政需要額算入額が減少したため、算入公債費等についても昨年に引き続き減少し、令和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187,689</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この結果、分子は前年度比で</a:t>
          </a:r>
          <a:r>
            <a:rPr kumimoji="1" lang="en-US" altLang="ja-JP" sz="1400">
              <a:latin typeface="ＭＳ ゴシック" pitchFamily="49" charset="-128"/>
              <a:ea typeface="ＭＳ ゴシック" pitchFamily="49" charset="-128"/>
            </a:rPr>
            <a:t>22,471</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年度から実施した集中的な公共施設整備の取り組みが平成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年度に終了したことで、普通建設事業費の減少に伴う新規の借入が減少しため、前年度比で</a:t>
          </a:r>
          <a:r>
            <a:rPr kumimoji="1" lang="en-US" altLang="ja-JP" sz="1400">
              <a:latin typeface="ＭＳ ゴシック" pitchFamily="49" charset="-128"/>
              <a:ea typeface="ＭＳ ゴシック" pitchFamily="49" charset="-128"/>
            </a:rPr>
            <a:t>1,904,127</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臨時財政対策債償還基金費について減債基金に積み立てたほか、財政調整基金及び公共施設整備等事業基金に余剰金の積立を行ったが、地域振興基金、過疎持続的発展基金、南アルプス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周辺開発整備基金において、大きく取り崩したため、基金全体として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今後教育施設を中心とした公共施設の長寿命化や大規模改修等が必要になることから、</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合併特例による財政優遇措置期間中に積立てた基金が、少しでも長く後年度の財政運営に寄与できるよう計画的に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・南アルプス市公共施設整備等事業基金：公共施設の整備その他市民福祉の向上に資する長期的な計画に基づく事業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・南アルプス市地域福祉基金：地域福祉の向上に資する事業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・過疎地域持続的発展基金：過疎法に規定する過疎地域持続的発展の事業に要する資金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・南アルプス市公共施設整備等事業基金：決算余剰金及び利子を積み立てたため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億円を積み立てしたが、地域経済活性化・生活者支援事業等で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億円を積み立てし、過疎地域振興事業等で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周辺開発整備基金は事業執行に伴い取崩していくため、基金残高が減少していく。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・ふるさと納税の寄附金について寄附者の意向を反映し適正に運用するため、ふるさと応援基金を令和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年度から事業へ繰り入れを行い運用していく。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利子および運用利息の積立による増加。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今後は合併特例債終了に伴い交付税の減額が見込まれるため、減債基金を計画的に活用していく。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F7C64CA-4821-49D8-AABA-FD5775956DA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05FC085-DDC4-4CA1-AE84-42583A20567D}"/>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F63878E-8179-4C3E-BA8F-3B61BEB2E881}"/>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F4EAF9E-014F-4D76-86B6-22688CF63A10}"/>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03B4D7-7935-434B-B58C-36ECE6BC2C20}"/>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9CE3D2F-16A0-4210-9533-DE091D711969}"/>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DABE037-5B26-442B-B2CE-4393AB781C20}"/>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AB1A74D-8173-40C5-84A2-C486AAFB566F}"/>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F43911A-9850-4874-9D76-E73CCA19C237}"/>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6EE348-47CB-4352-AE1C-73056F562BA2}"/>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A056DE-C4A5-4EBF-913D-9753924725AD}"/>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134E7DB-D174-4F91-AD0B-EBBFF512BBDA}"/>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36F17FB-ED81-4BE1-99DC-B75F9690284C}"/>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EB9A2BC-6766-4F35-852A-C5E069B9143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76C7FAD-3E72-4CF3-9A89-E6F70823C5C0}"/>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664986-E974-43B0-8AEA-E297163F5DF9}"/>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03F17DB-C045-4052-9EB7-B6179AEC889D}"/>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8D55D2-5B74-47EB-9A6D-51F6E9A361BA}"/>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FE85106-DE60-4481-AAFF-EFA6DBE63395}"/>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32F9563-D1B9-4B7F-8580-C04A5DEDBE31}"/>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D896021-AD22-474A-978B-98867D8336E9}"/>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A2450F-17A8-4E64-ABD0-4FA5A4908B58}"/>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8198006-980A-44DE-9064-4766FE986141}"/>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C576A76-807C-46A4-8740-221F6648A2E4}"/>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8E037C0-02A0-44CD-92D0-86E36FA35EE5}"/>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D039721-4BBD-4FAD-B3C7-AA89DFADAEE6}"/>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FDE30A6-13AD-42B1-A091-7EA6AEB2A40A}"/>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E3B6F2D-8C4C-4824-91A5-593E7B3EB54D}"/>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40484A6-E768-4706-A0CF-E40075BBCEC2}"/>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5C8873-65AB-472C-B9AA-A7B9E68317BF}"/>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F6FBE41-AC83-4037-9829-D7CBA3F00F58}"/>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CF10B3F-9069-47C7-87DE-948A4796589D}"/>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1419AC-97C3-4759-BDC2-12D092EC38A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858727E-7D21-4902-9917-1F91B6DABC27}"/>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90CFB78-24E0-4F1F-9CD5-5BC7FD4CC893}"/>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269330C-9F93-40DC-995F-A5F78013C1D1}"/>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AF244A2-C3AB-44CA-A679-84F94E68463F}"/>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997F705-C6A3-4C51-A64F-05608D02B0FF}"/>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A1E2D0E-1864-4BA6-97D0-23F139129FBA}"/>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5F2373A-6938-41AE-ADF5-8035ADBAFB6D}"/>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F611A6A-AE89-44EC-B828-8AEE0DB4455E}"/>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C02123C-6541-486E-BD4A-C50F321324A4}"/>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EA8117-F25E-4F46-AFF9-AF933DE635B1}"/>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25039A1-F9E9-4367-9CB8-88CA25EDA6A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A6AD566-13A8-42A9-95BD-1B0E325BFC9F}"/>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013B647-BC67-43C9-AB4E-0F8DD3B39300}"/>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57ECFC5-B0E3-4E25-BDE8-09C796F3B540}"/>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分母である基準財政需要額は、臨時財政対策債振替相当額が減少したことにより、全体で前年度比</a:t>
          </a:r>
          <a:r>
            <a:rPr kumimoji="1" lang="en-US" altLang="ja-JP" sz="1300">
              <a:latin typeface="ＭＳ Ｐゴシック" panose="020B0600070205080204" pitchFamily="50" charset="-128"/>
              <a:ea typeface="ＭＳ Ｐゴシック" panose="020B0600070205080204" pitchFamily="50" charset="-128"/>
            </a:rPr>
            <a:t>191,108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分子である基準財政収入額は、市民税・固定資産税・たばこ税・法人事業税交付金・地方消費税交付金・自動車重量譲与税等は増加したため、前年度比で</a:t>
          </a:r>
          <a:r>
            <a:rPr kumimoji="1" lang="en-US" altLang="ja-JP" sz="1300">
              <a:latin typeface="ＭＳ Ｐゴシック" panose="020B0600070205080204" pitchFamily="50" charset="-128"/>
              <a:ea typeface="ＭＳ Ｐゴシック" panose="020B0600070205080204" pitchFamily="50" charset="-128"/>
            </a:rPr>
            <a:t>506,880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財政力指数は、対前年度比（単年度比）で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ポイントの増となったが、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）は前年度値（</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と増減はなく、県平均と同水準になっている。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71C0E4-A585-4596-AA99-9842F06BB040}"/>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A8A4BC7-5D5F-49DE-BC18-64AEDB0ADAA6}"/>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4AFD7271-EDA7-42FB-83DE-24F73D50A91B}"/>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0E25C6F-E6DD-4F03-A453-4467C0D8F648}"/>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E880B79-9F81-485C-AA87-F70766137CCC}"/>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EB52E1A-9063-4911-925C-E4666B7786A4}"/>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E49F8D8F-99EC-47C3-BD7D-2EC28519EEF9}"/>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1296A6A9-A50C-4278-95C7-0E82398A79F6}"/>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3E3E05B6-588D-46B7-ACA8-A5611A77E9CF}"/>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FFA2010-34E7-4B21-B4D3-8074BCFA6FD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81E78AE3-8B8F-4B06-8D45-C197E0850595}"/>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E559E8A-498A-408E-85FE-22A9E6BBB28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4F0C2D4F-CB33-4465-B3EA-C9CC8FE2640B}"/>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497CA583-5F88-419F-8D6C-9C0FCA4C4BF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93A020E-BDD0-4DAA-85B4-2C8D841B230C}"/>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04D1D28-9BF5-455C-AE73-40AF7137C51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12B4687-B738-4DF6-B651-7267F513E9BC}"/>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7FEC8E48-A4FA-459D-8A7C-7CAF1E5AA624}"/>
            </a:ext>
          </a:extLst>
        </xdr:cNvPr>
        <xdr:cNvCxnSpPr/>
      </xdr:nvCxnSpPr>
      <xdr:spPr>
        <a:xfrm flipV="1">
          <a:off x="4511040" y="6331948"/>
          <a:ext cx="0" cy="1380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CEE147FF-AE32-4A7C-951E-4636C25239C9}"/>
            </a:ext>
          </a:extLst>
        </xdr:cNvPr>
        <xdr:cNvSpPr txBox="1"/>
      </xdr:nvSpPr>
      <xdr:spPr>
        <a:xfrm>
          <a:off x="4588510" y="767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65262E9B-CEB2-43D7-8001-0BC63E5617E7}"/>
            </a:ext>
          </a:extLst>
        </xdr:cNvPr>
        <xdr:cNvCxnSpPr/>
      </xdr:nvCxnSpPr>
      <xdr:spPr>
        <a:xfrm>
          <a:off x="4427855" y="77127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29A5A0F6-E686-4023-8043-474785201DD9}"/>
            </a:ext>
          </a:extLst>
        </xdr:cNvPr>
        <xdr:cNvSpPr txBox="1"/>
      </xdr:nvSpPr>
      <xdr:spPr>
        <a:xfrm>
          <a:off x="458851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E16DAF91-C0C7-4403-994D-0BC4D932D158}"/>
            </a:ext>
          </a:extLst>
        </xdr:cNvPr>
        <xdr:cNvCxnSpPr/>
      </xdr:nvCxnSpPr>
      <xdr:spPr>
        <a:xfrm>
          <a:off x="4427855" y="63319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9A6ABFF3-9041-4584-BB61-E1F9BF830743}"/>
            </a:ext>
          </a:extLst>
        </xdr:cNvPr>
        <xdr:cNvCxnSpPr/>
      </xdr:nvCxnSpPr>
      <xdr:spPr>
        <a:xfrm>
          <a:off x="3749040" y="68164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3D51E5BF-B86E-4F80-A721-6600BCFF716B}"/>
            </a:ext>
          </a:extLst>
        </xdr:cNvPr>
        <xdr:cNvSpPr txBox="1"/>
      </xdr:nvSpPr>
      <xdr:spPr>
        <a:xfrm>
          <a:off x="4588510" y="6908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A0254809-496D-470C-B277-C56F2418419D}"/>
            </a:ext>
          </a:extLst>
        </xdr:cNvPr>
        <xdr:cNvSpPr/>
      </xdr:nvSpPr>
      <xdr:spPr>
        <a:xfrm>
          <a:off x="4465955" y="69342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570FCA1D-FCE4-4394-A535-7BD97B29A872}"/>
            </a:ext>
          </a:extLst>
        </xdr:cNvPr>
        <xdr:cNvCxnSpPr/>
      </xdr:nvCxnSpPr>
      <xdr:spPr>
        <a:xfrm>
          <a:off x="2941955" y="6781982"/>
          <a:ext cx="80708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5EA2DC45-6ABA-40CE-9CE9-1D2A7BE919E4}"/>
            </a:ext>
          </a:extLst>
        </xdr:cNvPr>
        <xdr:cNvSpPr/>
      </xdr:nvSpPr>
      <xdr:spPr>
        <a:xfrm>
          <a:off x="3703955" y="69686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60209D4D-6A07-4EDB-81E5-C8FA3B5817CE}"/>
            </a:ext>
          </a:extLst>
        </xdr:cNvPr>
        <xdr:cNvSpPr txBox="1"/>
      </xdr:nvSpPr>
      <xdr:spPr>
        <a:xfrm>
          <a:off x="3406140" y="705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88C8894B-D0FD-4364-8BA9-BDAAA25AF178}"/>
            </a:ext>
          </a:extLst>
        </xdr:cNvPr>
        <xdr:cNvCxnSpPr/>
      </xdr:nvCxnSpPr>
      <xdr:spPr>
        <a:xfrm>
          <a:off x="2125345" y="6739890"/>
          <a:ext cx="816610" cy="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D62E3104-1727-403A-9437-C681D1C41D9C}"/>
            </a:ext>
          </a:extLst>
        </xdr:cNvPr>
        <xdr:cNvSpPr/>
      </xdr:nvSpPr>
      <xdr:spPr>
        <a:xfrm>
          <a:off x="2887345" y="6656523"/>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29700784-6008-4042-89A5-01F53C52FB81}"/>
            </a:ext>
          </a:extLst>
        </xdr:cNvPr>
        <xdr:cNvSpPr txBox="1"/>
      </xdr:nvSpPr>
      <xdr:spPr>
        <a:xfrm>
          <a:off x="2599055" y="642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57150</xdr:rowOff>
    </xdr:to>
    <xdr:cxnSp macro="">
      <xdr:nvCxnSpPr>
        <xdr:cNvPr id="80" name="直線コネクタ 79">
          <a:extLst>
            <a:ext uri="{FF2B5EF4-FFF2-40B4-BE49-F238E27FC236}">
              <a16:creationId xmlns:a16="http://schemas.microsoft.com/office/drawing/2014/main" id="{27B0E1B4-6C2D-4DFF-80FC-693327BC0588}"/>
            </a:ext>
          </a:extLst>
        </xdr:cNvPr>
        <xdr:cNvCxnSpPr/>
      </xdr:nvCxnSpPr>
      <xdr:spPr>
        <a:xfrm>
          <a:off x="1333500" y="6676662"/>
          <a:ext cx="791845"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6C92897B-7E24-4A75-9DED-3684C93C1876}"/>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72F49A9A-C2F4-4F98-B1C7-E6BAF3688E69}"/>
            </a:ext>
          </a:extLst>
        </xdr:cNvPr>
        <xdr:cNvSpPr txBox="1"/>
      </xdr:nvSpPr>
      <xdr:spPr>
        <a:xfrm>
          <a:off x="1782445" y="67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3B051DBD-BD43-4202-ADA6-7182FA73BB6E}"/>
            </a:ext>
          </a:extLst>
        </xdr:cNvPr>
        <xdr:cNvSpPr/>
      </xdr:nvSpPr>
      <xdr:spPr>
        <a:xfrm>
          <a:off x="1278890" y="6727372"/>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31F6E536-790B-4BA8-8F86-281F7F7D622F}"/>
            </a:ext>
          </a:extLst>
        </xdr:cNvPr>
        <xdr:cNvSpPr txBox="1"/>
      </xdr:nvSpPr>
      <xdr:spPr>
        <a:xfrm>
          <a:off x="967740" y="68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ABACBB8-5E98-4AF3-86A1-921CE8ECD440}"/>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6098FCF-846F-4095-B026-D71EC23B720F}"/>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9082F6B-C1B2-4D55-99A6-8130A3781E5E}"/>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08E921F-7211-4C75-B8CF-ACCD087A1DEB}"/>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6BA2BBB-66E2-478E-87D0-0F9F93C76F14}"/>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CBD9E7B1-7E9C-4F6C-82E0-C6970843B127}"/>
            </a:ext>
          </a:extLst>
        </xdr:cNvPr>
        <xdr:cNvSpPr/>
      </xdr:nvSpPr>
      <xdr:spPr>
        <a:xfrm>
          <a:off x="4465955" y="67618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68D7A9E9-5B54-440E-B06C-9ED6B24E3365}"/>
            </a:ext>
          </a:extLst>
        </xdr:cNvPr>
        <xdr:cNvSpPr txBox="1"/>
      </xdr:nvSpPr>
      <xdr:spPr>
        <a:xfrm>
          <a:off x="4588510" y="661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8DDFD978-C507-4424-B26D-66870DDABED7}"/>
            </a:ext>
          </a:extLst>
        </xdr:cNvPr>
        <xdr:cNvSpPr/>
      </xdr:nvSpPr>
      <xdr:spPr>
        <a:xfrm>
          <a:off x="3703955" y="67618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a:extLst>
            <a:ext uri="{FF2B5EF4-FFF2-40B4-BE49-F238E27FC236}">
              <a16:creationId xmlns:a16="http://schemas.microsoft.com/office/drawing/2014/main" id="{7A090E6B-0384-474C-AE00-C2A1F3CDA9DF}"/>
            </a:ext>
          </a:extLst>
        </xdr:cNvPr>
        <xdr:cNvSpPr txBox="1"/>
      </xdr:nvSpPr>
      <xdr:spPr>
        <a:xfrm>
          <a:off x="3406140" y="65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id="{485BCD03-00AB-4C2E-8486-8507F22947FB}"/>
            </a:ext>
          </a:extLst>
        </xdr:cNvPr>
        <xdr:cNvSpPr/>
      </xdr:nvSpPr>
      <xdr:spPr>
        <a:xfrm>
          <a:off x="2887345" y="6727372"/>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127199</xdr:rowOff>
    </xdr:from>
    <xdr:ext cx="762000" cy="259045"/>
    <xdr:sp macro="" textlink="">
      <xdr:nvSpPr>
        <xdr:cNvPr id="95" name="テキスト ボックス 94">
          <a:extLst>
            <a:ext uri="{FF2B5EF4-FFF2-40B4-BE49-F238E27FC236}">
              <a16:creationId xmlns:a16="http://schemas.microsoft.com/office/drawing/2014/main" id="{3C105AD0-1D47-4E5A-A7CA-FFEB700C4A30}"/>
            </a:ext>
          </a:extLst>
        </xdr:cNvPr>
        <xdr:cNvSpPr txBox="1"/>
      </xdr:nvSpPr>
      <xdr:spPr>
        <a:xfrm>
          <a:off x="2599055" y="68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a:extLst>
            <a:ext uri="{FF2B5EF4-FFF2-40B4-BE49-F238E27FC236}">
              <a16:creationId xmlns:a16="http://schemas.microsoft.com/office/drawing/2014/main" id="{5CAEB9FB-A02D-4380-911D-9B8EE8C54E15}"/>
            </a:ext>
          </a:extLst>
        </xdr:cNvPr>
        <xdr:cNvSpPr/>
      </xdr:nvSpPr>
      <xdr:spPr>
        <a:xfrm>
          <a:off x="2095500" y="66948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B12C2730-A83A-4B3D-A401-FD70C9CBC85A}"/>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603143B6-71CF-4F76-84AB-02FE14A12344}"/>
            </a:ext>
          </a:extLst>
        </xdr:cNvPr>
        <xdr:cNvSpPr/>
      </xdr:nvSpPr>
      <xdr:spPr>
        <a:xfrm>
          <a:off x="1278890" y="66220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BC594520-4444-4DAA-946F-9C35B8148EE1}"/>
            </a:ext>
          </a:extLst>
        </xdr:cNvPr>
        <xdr:cNvSpPr txBox="1"/>
      </xdr:nvSpPr>
      <xdr:spPr>
        <a:xfrm>
          <a:off x="967740" y="63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53E2EDB4-D76D-4C40-B411-C284940E6828}"/>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BBEF6083-A12F-4ABE-B272-C17B86FB3E3E}"/>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F1D9B07-9FE0-49EF-B5E8-68B6E9F51BF3}"/>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67D6F603-198E-4BD7-9348-D601FADA45C0}"/>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63D0B84-3A54-422C-9706-1B3DEBA72D28}"/>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051836A-4387-4B8C-9AB5-359C43E7D8BA}"/>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806B349-BA78-4755-A1E5-CEA176054B0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F2B48FB-016F-4089-B5F8-FF8A49792717}"/>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9430A3B5-B7AD-4EEF-870F-2F507A6C58E0}"/>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1EFD304-F314-475F-A7E9-A834DEB4D614}"/>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53463286-C67E-440E-9CA7-0E2084B34ED5}"/>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3341A538-1699-47B2-8B5A-BAF6A18D29B4}"/>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628837CD-B34B-4E93-8852-5273B5F47193}"/>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経常経費充当一般財源は、公債費、維持補修費が減少した一方、補助費等、物件費、人件費、扶助費等が増加し、前年度比で</a:t>
          </a:r>
          <a:r>
            <a:rPr kumimoji="1" lang="en-US" altLang="ja-JP" sz="1300">
              <a:latin typeface="ＭＳ Ｐゴシック" panose="020B0600070205080204" pitchFamily="50" charset="-128"/>
              <a:ea typeface="ＭＳ Ｐゴシック" panose="020B0600070205080204" pitchFamily="50" charset="-128"/>
            </a:rPr>
            <a:t>505,917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また、経常一般財源は、普通交付税は大幅に減少したものの、市税、県税交付金が増加したため、前年度比で</a:t>
          </a:r>
          <a:r>
            <a:rPr kumimoji="1" lang="en-US" altLang="ja-JP" sz="1300">
              <a:latin typeface="ＭＳ Ｐゴシック" panose="020B0600070205080204" pitchFamily="50" charset="-128"/>
              <a:ea typeface="ＭＳ Ｐゴシック" panose="020B0600070205080204" pitchFamily="50" charset="-128"/>
            </a:rPr>
            <a:t>121,146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臨時財政対策債発行額については、</a:t>
          </a:r>
          <a:r>
            <a:rPr kumimoji="1" lang="en-US" altLang="ja-JP" sz="1300">
              <a:latin typeface="ＭＳ Ｐゴシック" panose="020B0600070205080204" pitchFamily="50" charset="-128"/>
              <a:ea typeface="ＭＳ Ｐゴシック" panose="020B0600070205080204" pitchFamily="50" charset="-128"/>
            </a:rPr>
            <a:t>866,786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％）の減少であったこともあり、経常一般財源に臨時財政対策債を加えた財源は前年度比で</a:t>
          </a:r>
          <a:r>
            <a:rPr kumimoji="1" lang="en-US" altLang="ja-JP" sz="1300">
              <a:latin typeface="ＭＳ Ｐゴシック" panose="020B0600070205080204" pitchFamily="50" charset="-128"/>
              <a:ea typeface="ＭＳ Ｐゴシック" panose="020B0600070205080204" pitchFamily="50" charset="-128"/>
            </a:rPr>
            <a:t>745,640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％）減少となり、経常収支比率は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F7D805EB-8ADF-4983-AF78-6640E2E89933}"/>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CB8CA982-3E02-4B53-A3DD-72E4C8C2914F}"/>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35A7E643-020B-4555-AB01-37DE7006136A}"/>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29D32520-0070-4DC9-9599-AEA58787C584}"/>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620AA656-DD24-4946-8A29-4223FC6C13A7}"/>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E6567099-0B0F-460C-8ED0-65A67849FE2C}"/>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703F1688-CD66-4FF6-88E4-F7DC009FDBB3}"/>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FE981368-0B84-4295-B35C-8CA47385CE5C}"/>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1749881-A3E5-4A08-B16A-8366A9CDE436}"/>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D5A00BB0-9F07-40E4-B607-C03979B8FB89}"/>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E50A5A96-0BFA-4786-AE95-6DB42E32539F}"/>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E9E34C19-4862-4321-9D19-F64E4393E6C2}"/>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D5EB30BC-1735-4A42-B4F2-59FAEFD8E69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BC78F928-A4CC-4D29-810B-B78FDF44532D}"/>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7BE03E0F-5438-4D6B-BFF4-AE95E3690060}"/>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34605084-49FB-4450-82B1-50FE5B4E678F}"/>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C0454CC1-26BE-48E7-8AE9-D8E8667882E7}"/>
            </a:ext>
          </a:extLst>
        </xdr:cNvPr>
        <xdr:cNvCxnSpPr/>
      </xdr:nvCxnSpPr>
      <xdr:spPr>
        <a:xfrm flipV="1">
          <a:off x="4511040" y="10161482"/>
          <a:ext cx="0" cy="1385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CAC75F0F-1413-4AF9-8074-8854D7354F99}"/>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CDF7CBDD-C55D-4988-B5C5-C28ECDEC0B6E}"/>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464A6D79-F332-479B-B2D7-F6AD4A4BDF04}"/>
            </a:ext>
          </a:extLst>
        </xdr:cNvPr>
        <xdr:cNvSpPr txBox="1"/>
      </xdr:nvSpPr>
      <xdr:spPr>
        <a:xfrm>
          <a:off x="4588510" y="990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9023A432-633C-4FEF-9629-311A308A51BB}"/>
            </a:ext>
          </a:extLst>
        </xdr:cNvPr>
        <xdr:cNvCxnSpPr/>
      </xdr:nvCxnSpPr>
      <xdr:spPr>
        <a:xfrm>
          <a:off x="4427855" y="1016148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62</xdr:row>
      <xdr:rowOff>76623</xdr:rowOff>
    </xdr:to>
    <xdr:cxnSp macro="">
      <xdr:nvCxnSpPr>
        <xdr:cNvPr id="134" name="直線コネクタ 133">
          <a:extLst>
            <a:ext uri="{FF2B5EF4-FFF2-40B4-BE49-F238E27FC236}">
              <a16:creationId xmlns:a16="http://schemas.microsoft.com/office/drawing/2014/main" id="{21127AC1-7F7D-4C36-B8CF-2280E002200F}"/>
            </a:ext>
          </a:extLst>
        </xdr:cNvPr>
        <xdr:cNvCxnSpPr/>
      </xdr:nvCxnSpPr>
      <xdr:spPr>
        <a:xfrm>
          <a:off x="3749040" y="10264140"/>
          <a:ext cx="762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CCE28573-A497-4459-ABDA-9A6D28B3A47C}"/>
            </a:ext>
          </a:extLst>
        </xdr:cNvPr>
        <xdr:cNvSpPr txBox="1"/>
      </xdr:nvSpPr>
      <xdr:spPr>
        <a:xfrm>
          <a:off x="4588510" y="1085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7396FFC0-EA3C-4322-80A4-7A34A1010CDC}"/>
            </a:ext>
          </a:extLst>
        </xdr:cNvPr>
        <xdr:cNvSpPr/>
      </xdr:nvSpPr>
      <xdr:spPr>
        <a:xfrm>
          <a:off x="4465955" y="10892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61</xdr:row>
      <xdr:rowOff>103294</xdr:rowOff>
    </xdr:to>
    <xdr:cxnSp macro="">
      <xdr:nvCxnSpPr>
        <xdr:cNvPr id="137" name="直線コネクタ 136">
          <a:extLst>
            <a:ext uri="{FF2B5EF4-FFF2-40B4-BE49-F238E27FC236}">
              <a16:creationId xmlns:a16="http://schemas.microsoft.com/office/drawing/2014/main" id="{C4B6C66C-24DB-4ABD-B032-306469852808}"/>
            </a:ext>
          </a:extLst>
        </xdr:cNvPr>
        <xdr:cNvCxnSpPr/>
      </xdr:nvCxnSpPr>
      <xdr:spPr>
        <a:xfrm flipV="1">
          <a:off x="2941955" y="10264140"/>
          <a:ext cx="807085" cy="29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872C67B-701D-4D32-AAA1-4774FFBAE3F2}"/>
            </a:ext>
          </a:extLst>
        </xdr:cNvPr>
        <xdr:cNvSpPr/>
      </xdr:nvSpPr>
      <xdr:spPr>
        <a:xfrm>
          <a:off x="3703955" y="1063159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834CDAD7-B7EC-48D1-B006-8C04CF343938}"/>
            </a:ext>
          </a:extLst>
        </xdr:cNvPr>
        <xdr:cNvSpPr txBox="1"/>
      </xdr:nvSpPr>
      <xdr:spPr>
        <a:xfrm>
          <a:off x="3406140" y="10721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151554</xdr:rowOff>
    </xdr:to>
    <xdr:cxnSp macro="">
      <xdr:nvCxnSpPr>
        <xdr:cNvPr id="140" name="直線コネクタ 139">
          <a:extLst>
            <a:ext uri="{FF2B5EF4-FFF2-40B4-BE49-F238E27FC236}">
              <a16:creationId xmlns:a16="http://schemas.microsoft.com/office/drawing/2014/main" id="{4ABD7736-E833-4B2C-883C-0F79F3105F93}"/>
            </a:ext>
          </a:extLst>
        </xdr:cNvPr>
        <xdr:cNvCxnSpPr/>
      </xdr:nvCxnSpPr>
      <xdr:spPr>
        <a:xfrm flipV="1">
          <a:off x="2125345" y="10559839"/>
          <a:ext cx="81661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5B082304-6093-4DF9-95C8-90AD8789BF35}"/>
            </a:ext>
          </a:extLst>
        </xdr:cNvPr>
        <xdr:cNvSpPr/>
      </xdr:nvSpPr>
      <xdr:spPr>
        <a:xfrm>
          <a:off x="2887345" y="1091311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a16="http://schemas.microsoft.com/office/drawing/2014/main" id="{ECE969FC-8B52-4D60-A9FD-9EE0B2DD0DFB}"/>
            </a:ext>
          </a:extLst>
        </xdr:cNvPr>
        <xdr:cNvSpPr txBox="1"/>
      </xdr:nvSpPr>
      <xdr:spPr>
        <a:xfrm>
          <a:off x="2599055" y="1099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108796</xdr:rowOff>
    </xdr:to>
    <xdr:cxnSp macro="">
      <xdr:nvCxnSpPr>
        <xdr:cNvPr id="143" name="直線コネクタ 142">
          <a:extLst>
            <a:ext uri="{FF2B5EF4-FFF2-40B4-BE49-F238E27FC236}">
              <a16:creationId xmlns:a16="http://schemas.microsoft.com/office/drawing/2014/main" id="{6D7D184E-C236-49F6-B859-5B076C6EC276}"/>
            </a:ext>
          </a:extLst>
        </xdr:cNvPr>
        <xdr:cNvCxnSpPr/>
      </xdr:nvCxnSpPr>
      <xdr:spPr>
        <a:xfrm flipV="1">
          <a:off x="1333500" y="10610004"/>
          <a:ext cx="791845" cy="1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C98BBC7F-D987-4BC4-8067-9FA1C58D41D3}"/>
            </a:ext>
          </a:extLst>
        </xdr:cNvPr>
        <xdr:cNvSpPr/>
      </xdr:nvSpPr>
      <xdr:spPr>
        <a:xfrm>
          <a:off x="2095500" y="1097322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5C77D68D-3E08-469F-B2B3-637E85AE8602}"/>
            </a:ext>
          </a:extLst>
        </xdr:cNvPr>
        <xdr:cNvSpPr txBox="1"/>
      </xdr:nvSpPr>
      <xdr:spPr>
        <a:xfrm>
          <a:off x="1782445" y="110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2C26E46B-2A32-4392-9F75-48FB56F8B81D}"/>
            </a:ext>
          </a:extLst>
        </xdr:cNvPr>
        <xdr:cNvSpPr/>
      </xdr:nvSpPr>
      <xdr:spPr>
        <a:xfrm>
          <a:off x="1278890" y="1092305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77E5863E-BEEA-4C95-AC3E-D67CBE42A4F0}"/>
            </a:ext>
          </a:extLst>
        </xdr:cNvPr>
        <xdr:cNvSpPr txBox="1"/>
      </xdr:nvSpPr>
      <xdr:spPr>
        <a:xfrm>
          <a:off x="96774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25E1539-7017-4FD8-8535-077A85365F20}"/>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FD8BDD0-83A9-4454-9667-C7C08B3E30AE}"/>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F1BA756-62BA-4EA2-A448-547851927848}"/>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AF4C609-A386-4BF8-8BC9-9442F4200E67}"/>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B6B6923-21B6-4ADF-9B87-60346B55E01C}"/>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3" name="楕円 152">
          <a:extLst>
            <a:ext uri="{FF2B5EF4-FFF2-40B4-BE49-F238E27FC236}">
              <a16:creationId xmlns:a16="http://schemas.microsoft.com/office/drawing/2014/main" id="{CC9A512F-7E16-4D64-8B61-242391EAD89C}"/>
            </a:ext>
          </a:extLst>
        </xdr:cNvPr>
        <xdr:cNvSpPr/>
      </xdr:nvSpPr>
      <xdr:spPr>
        <a:xfrm>
          <a:off x="4465955" y="1065191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4" name="財政構造の弾力性該当値テキスト">
          <a:extLst>
            <a:ext uri="{FF2B5EF4-FFF2-40B4-BE49-F238E27FC236}">
              <a16:creationId xmlns:a16="http://schemas.microsoft.com/office/drawing/2014/main" id="{71312DB7-5B25-4D00-8790-ABBEE3CF166C}"/>
            </a:ext>
          </a:extLst>
        </xdr:cNvPr>
        <xdr:cNvSpPr txBox="1"/>
      </xdr:nvSpPr>
      <xdr:spPr>
        <a:xfrm>
          <a:off x="4588510" y="105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a:extLst>
            <a:ext uri="{FF2B5EF4-FFF2-40B4-BE49-F238E27FC236}">
              <a16:creationId xmlns:a16="http://schemas.microsoft.com/office/drawing/2014/main" id="{707DF39E-A370-4145-8364-DE35C2C72FAF}"/>
            </a:ext>
          </a:extLst>
        </xdr:cNvPr>
        <xdr:cNvSpPr/>
      </xdr:nvSpPr>
      <xdr:spPr>
        <a:xfrm>
          <a:off x="3703955" y="10209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a:extLst>
            <a:ext uri="{FF2B5EF4-FFF2-40B4-BE49-F238E27FC236}">
              <a16:creationId xmlns:a16="http://schemas.microsoft.com/office/drawing/2014/main" id="{CEB586DE-4E43-4158-9C21-43A03CE25C8D}"/>
            </a:ext>
          </a:extLst>
        </xdr:cNvPr>
        <xdr:cNvSpPr txBox="1"/>
      </xdr:nvSpPr>
      <xdr:spPr>
        <a:xfrm>
          <a:off x="340614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7" name="楕円 156">
          <a:extLst>
            <a:ext uri="{FF2B5EF4-FFF2-40B4-BE49-F238E27FC236}">
              <a16:creationId xmlns:a16="http://schemas.microsoft.com/office/drawing/2014/main" id="{63812606-6590-4B97-B189-4C25DAFDD6EB}"/>
            </a:ext>
          </a:extLst>
        </xdr:cNvPr>
        <xdr:cNvSpPr/>
      </xdr:nvSpPr>
      <xdr:spPr>
        <a:xfrm>
          <a:off x="2887345" y="10514754"/>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8" name="テキスト ボックス 157">
          <a:extLst>
            <a:ext uri="{FF2B5EF4-FFF2-40B4-BE49-F238E27FC236}">
              <a16:creationId xmlns:a16="http://schemas.microsoft.com/office/drawing/2014/main" id="{0D942F53-4725-45C6-BE27-43994DF37E34}"/>
            </a:ext>
          </a:extLst>
        </xdr:cNvPr>
        <xdr:cNvSpPr txBox="1"/>
      </xdr:nvSpPr>
      <xdr:spPr>
        <a:xfrm>
          <a:off x="2599055"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9" name="楕円 158">
          <a:extLst>
            <a:ext uri="{FF2B5EF4-FFF2-40B4-BE49-F238E27FC236}">
              <a16:creationId xmlns:a16="http://schemas.microsoft.com/office/drawing/2014/main" id="{6280A5AD-4C19-43E9-B028-E0BCA224965C}"/>
            </a:ext>
          </a:extLst>
        </xdr:cNvPr>
        <xdr:cNvSpPr/>
      </xdr:nvSpPr>
      <xdr:spPr>
        <a:xfrm>
          <a:off x="2095500" y="1055539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60" name="テキスト ボックス 159">
          <a:extLst>
            <a:ext uri="{FF2B5EF4-FFF2-40B4-BE49-F238E27FC236}">
              <a16:creationId xmlns:a16="http://schemas.microsoft.com/office/drawing/2014/main" id="{9691E95C-10AA-4E00-AEA8-A82C40B131A6}"/>
            </a:ext>
          </a:extLst>
        </xdr:cNvPr>
        <xdr:cNvSpPr txBox="1"/>
      </xdr:nvSpPr>
      <xdr:spPr>
        <a:xfrm>
          <a:off x="1782445"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611A3250-9DFE-4AA8-9FC5-00A5DDC4C401}"/>
            </a:ext>
          </a:extLst>
        </xdr:cNvPr>
        <xdr:cNvSpPr/>
      </xdr:nvSpPr>
      <xdr:spPr>
        <a:xfrm>
          <a:off x="1278890" y="10684086"/>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a16="http://schemas.microsoft.com/office/drawing/2014/main" id="{C8673952-3198-47B5-831F-E472BAADCF13}"/>
            </a:ext>
          </a:extLst>
        </xdr:cNvPr>
        <xdr:cNvSpPr txBox="1"/>
      </xdr:nvSpPr>
      <xdr:spPr>
        <a:xfrm>
          <a:off x="96774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2063C3E0-EE56-415A-AD19-9A3257850058}"/>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4C79DB70-7A72-4253-9FEE-FE80705940F3}"/>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953FC78-F638-4565-A0A6-5126531F07A0}"/>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48A995C6-3D65-43F3-86B2-602E495CB1C7}"/>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4C512A6C-72A9-4DB0-A74F-D46835567AF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9C776D1F-B241-467B-8C67-8D37C6B07B00}"/>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A2AB7F91-1680-407C-8086-E140791DC2DA}"/>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BE56BA4E-9EA5-43E3-8D74-ADAB3E4DBBD0}"/>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2ACC45DF-4248-48D9-BAA4-9B663EDBD758}"/>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8AD78F6B-A3B6-474D-AE72-5B80A00D84BF}"/>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62B2787-3F7A-4299-899A-59A1259B5082}"/>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4B8BF3DD-DC04-4742-97FA-BA38CC23892E}"/>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62C50BE0-6511-4EC4-A0ED-A06E5DB93CC9}"/>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年度の決算値と比較すると</a:t>
          </a:r>
          <a:r>
            <a:rPr kumimoji="1" lang="en-US" altLang="ja-JP" sz="1300">
              <a:latin typeface="ＭＳ Ｐゴシック" panose="020B0600070205080204" pitchFamily="50" charset="-128"/>
              <a:ea typeface="ＭＳ Ｐゴシック" panose="020B0600070205080204" pitchFamily="50" charset="-128"/>
            </a:rPr>
            <a:t>568</a:t>
          </a:r>
          <a:r>
            <a:rPr kumimoji="1" lang="ja-JP" altLang="en-US" sz="1300">
              <a:latin typeface="ＭＳ Ｐゴシック" panose="020B0600070205080204" pitchFamily="50" charset="-128"/>
              <a:ea typeface="ＭＳ Ｐゴシック" panose="020B0600070205080204" pitchFamily="50" charset="-128"/>
            </a:rPr>
            <a:t>円の増加となったが、これは人件費においては会計年度任用職員の人件費増に加え、ふるさと納税事業や地域経済活性化・生活者支援事業による事業費増加が主な要因である。定年引上げによる影響もあり、人件費については、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類似団体平均と比較し、昨年度に引き続き下回っている状況が続いている。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BA5F1552-5445-40C2-A1F1-3466FCB0B3F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31A16418-DE39-4408-AA6F-DA63DDCB0005}"/>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3F7BC7E7-371C-4824-B09C-94B625CBBF74}"/>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4F563673-B9FB-4FA6-8EA2-813D12BD02FB}"/>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2D135124-4124-4A86-AAC3-BFAF01E7006F}"/>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6877EDD4-169D-4B64-9650-B311409A9390}"/>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3D8ED924-8491-440C-AB21-BB315A8E91EF}"/>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334D86D2-FC54-4B59-8C40-3BB633CB8A8A}"/>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7C9EF65-7FAC-44D9-856B-160B896C1D16}"/>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AD1EC5BD-ABC8-4EED-9284-29158323648D}"/>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316D8A2-1C70-422B-BB49-B96AA1CC954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DDED0D09-371E-4E10-B790-A5546C24056A}"/>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1047744A-A536-46F5-880B-21EA4E25F41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9DEC033-1410-4551-9DC2-9EE12252C2EE}"/>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D0E15FF3-68A7-4096-80F1-371A3314B85F}"/>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4476960B-3D50-422D-AB7B-C75FB5B70506}"/>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62ED3B4B-92CC-4286-A656-3611F89FFF8A}"/>
            </a:ext>
          </a:extLst>
        </xdr:cNvPr>
        <xdr:cNvCxnSpPr/>
      </xdr:nvCxnSpPr>
      <xdr:spPr>
        <a:xfrm flipV="1">
          <a:off x="4511040" y="13922315"/>
          <a:ext cx="0" cy="1430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A5BCE7D8-AF7A-487A-B827-B16E8CFBC97D}"/>
            </a:ext>
          </a:extLst>
        </xdr:cNvPr>
        <xdr:cNvSpPr txBox="1"/>
      </xdr:nvSpPr>
      <xdr:spPr>
        <a:xfrm>
          <a:off x="4588510" y="153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6677C970-3C03-403C-8D36-EAEA6ED00332}"/>
            </a:ext>
          </a:extLst>
        </xdr:cNvPr>
        <xdr:cNvCxnSpPr/>
      </xdr:nvCxnSpPr>
      <xdr:spPr>
        <a:xfrm>
          <a:off x="4427855" y="1535305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EE9101FE-E031-4D85-8B77-16C081116DF6}"/>
            </a:ext>
          </a:extLst>
        </xdr:cNvPr>
        <xdr:cNvSpPr txBox="1"/>
      </xdr:nvSpPr>
      <xdr:spPr>
        <a:xfrm>
          <a:off x="4588510" y="136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BD6E9705-A54C-41BD-9E3E-B4902EDF0948}"/>
            </a:ext>
          </a:extLst>
        </xdr:cNvPr>
        <xdr:cNvCxnSpPr/>
      </xdr:nvCxnSpPr>
      <xdr:spPr>
        <a:xfrm>
          <a:off x="4427855" y="1392231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40080</xdr:rowOff>
    </xdr:from>
    <xdr:to>
      <xdr:col>23</xdr:col>
      <xdr:colOff>133350</xdr:colOff>
      <xdr:row>83</xdr:row>
      <xdr:rowOff>44648</xdr:rowOff>
    </xdr:to>
    <xdr:cxnSp macro="">
      <xdr:nvCxnSpPr>
        <xdr:cNvPr id="197" name="直線コネクタ 196">
          <a:extLst>
            <a:ext uri="{FF2B5EF4-FFF2-40B4-BE49-F238E27FC236}">
              <a16:creationId xmlns:a16="http://schemas.microsoft.com/office/drawing/2014/main" id="{3C93DD48-496C-48E3-A887-B17A6A5ECDC7}"/>
            </a:ext>
          </a:extLst>
        </xdr:cNvPr>
        <xdr:cNvCxnSpPr/>
      </xdr:nvCxnSpPr>
      <xdr:spPr>
        <a:xfrm>
          <a:off x="3749040" y="14270430"/>
          <a:ext cx="762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453F548D-C0C2-44D0-957F-A36658ABB795}"/>
            </a:ext>
          </a:extLst>
        </xdr:cNvPr>
        <xdr:cNvSpPr txBox="1"/>
      </xdr:nvSpPr>
      <xdr:spPr>
        <a:xfrm>
          <a:off x="4588510" y="14333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6A7D8580-BE90-4237-8B3D-8C7A7B8DBCD6}"/>
            </a:ext>
          </a:extLst>
        </xdr:cNvPr>
        <xdr:cNvSpPr/>
      </xdr:nvSpPr>
      <xdr:spPr>
        <a:xfrm>
          <a:off x="4465955" y="1436731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139461</xdr:rowOff>
    </xdr:from>
    <xdr:to>
      <xdr:col>19</xdr:col>
      <xdr:colOff>133350</xdr:colOff>
      <xdr:row>83</xdr:row>
      <xdr:rowOff>40080</xdr:rowOff>
    </xdr:to>
    <xdr:cxnSp macro="">
      <xdr:nvCxnSpPr>
        <xdr:cNvPr id="200" name="直線コネクタ 199">
          <a:extLst>
            <a:ext uri="{FF2B5EF4-FFF2-40B4-BE49-F238E27FC236}">
              <a16:creationId xmlns:a16="http://schemas.microsoft.com/office/drawing/2014/main" id="{66F1EBE1-E7ED-48D6-AFF7-D43E9C25C2EE}"/>
            </a:ext>
          </a:extLst>
        </xdr:cNvPr>
        <xdr:cNvCxnSpPr/>
      </xdr:nvCxnSpPr>
      <xdr:spPr>
        <a:xfrm>
          <a:off x="2941955" y="14194551"/>
          <a:ext cx="807085" cy="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39D915BA-001E-41BA-BF47-004E1675FE33}"/>
            </a:ext>
          </a:extLst>
        </xdr:cNvPr>
        <xdr:cNvSpPr/>
      </xdr:nvSpPr>
      <xdr:spPr>
        <a:xfrm>
          <a:off x="3703955" y="1432814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4A12FBF1-EBFC-4A8F-8E81-4EF3EBCED45A}"/>
            </a:ext>
          </a:extLst>
        </xdr:cNvPr>
        <xdr:cNvSpPr txBox="1"/>
      </xdr:nvSpPr>
      <xdr:spPr>
        <a:xfrm>
          <a:off x="3406140" y="1441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49352</xdr:rowOff>
    </xdr:from>
    <xdr:to>
      <xdr:col>15</xdr:col>
      <xdr:colOff>82550</xdr:colOff>
      <xdr:row>82</xdr:row>
      <xdr:rowOff>139461</xdr:rowOff>
    </xdr:to>
    <xdr:cxnSp macro="">
      <xdr:nvCxnSpPr>
        <xdr:cNvPr id="203" name="直線コネクタ 202">
          <a:extLst>
            <a:ext uri="{FF2B5EF4-FFF2-40B4-BE49-F238E27FC236}">
              <a16:creationId xmlns:a16="http://schemas.microsoft.com/office/drawing/2014/main" id="{9B36A8E0-D7D5-43A2-AA53-09AB0DB0F374}"/>
            </a:ext>
          </a:extLst>
        </xdr:cNvPr>
        <xdr:cNvCxnSpPr/>
      </xdr:nvCxnSpPr>
      <xdr:spPr>
        <a:xfrm>
          <a:off x="2125345" y="14110157"/>
          <a:ext cx="816610" cy="8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6148A991-5839-4906-8272-976E0688AFC4}"/>
            </a:ext>
          </a:extLst>
        </xdr:cNvPr>
        <xdr:cNvSpPr/>
      </xdr:nvSpPr>
      <xdr:spPr>
        <a:xfrm>
          <a:off x="2887345" y="14197979"/>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8B89122B-3011-42D7-9982-C15C727F2255}"/>
            </a:ext>
          </a:extLst>
        </xdr:cNvPr>
        <xdr:cNvSpPr txBox="1"/>
      </xdr:nvSpPr>
      <xdr:spPr>
        <a:xfrm>
          <a:off x="2599055" y="1429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42250</xdr:rowOff>
    </xdr:from>
    <xdr:to>
      <xdr:col>11</xdr:col>
      <xdr:colOff>31750</xdr:colOff>
      <xdr:row>82</xdr:row>
      <xdr:rowOff>49352</xdr:rowOff>
    </xdr:to>
    <xdr:cxnSp macro="">
      <xdr:nvCxnSpPr>
        <xdr:cNvPr id="206" name="直線コネクタ 205">
          <a:extLst>
            <a:ext uri="{FF2B5EF4-FFF2-40B4-BE49-F238E27FC236}">
              <a16:creationId xmlns:a16="http://schemas.microsoft.com/office/drawing/2014/main" id="{287D6AC3-558B-4861-996E-F99F4F20298B}"/>
            </a:ext>
          </a:extLst>
        </xdr:cNvPr>
        <xdr:cNvCxnSpPr/>
      </xdr:nvCxnSpPr>
      <xdr:spPr>
        <a:xfrm>
          <a:off x="1333500" y="14103055"/>
          <a:ext cx="791845"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8CB336EB-7AAE-4C92-AC62-DA0ACEBDC158}"/>
            </a:ext>
          </a:extLst>
        </xdr:cNvPr>
        <xdr:cNvSpPr/>
      </xdr:nvSpPr>
      <xdr:spPr>
        <a:xfrm>
          <a:off x="2095500" y="1409454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9FE9F54E-9FB0-44C4-A4B8-E1EAF4C61B8F}"/>
            </a:ext>
          </a:extLst>
        </xdr:cNvPr>
        <xdr:cNvSpPr txBox="1"/>
      </xdr:nvSpPr>
      <xdr:spPr>
        <a:xfrm>
          <a:off x="1782445" y="141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DC1DC1D4-EC93-4AC0-9501-B4DBABFBAB7D}"/>
            </a:ext>
          </a:extLst>
        </xdr:cNvPr>
        <xdr:cNvSpPr/>
      </xdr:nvSpPr>
      <xdr:spPr>
        <a:xfrm>
          <a:off x="1278890" y="14060404"/>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4AF6F3BF-C7AD-441C-97F3-0B85FC064AD7}"/>
            </a:ext>
          </a:extLst>
        </xdr:cNvPr>
        <xdr:cNvSpPr txBox="1"/>
      </xdr:nvSpPr>
      <xdr:spPr>
        <a:xfrm>
          <a:off x="967740" y="1415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73D42AB-2C4E-44E9-B815-93C49FCD466E}"/>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FC62CFA-A19D-40DA-B4D1-11EE28AB280D}"/>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F6EC24D-5273-430A-9B31-3DE673C88628}"/>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91CB663-9CFC-40B7-A8EF-C9B6A0468413}"/>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1B4A8FC-2700-44C0-A136-B50318BB4543}"/>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165298</xdr:rowOff>
    </xdr:from>
    <xdr:to>
      <xdr:col>23</xdr:col>
      <xdr:colOff>184150</xdr:colOff>
      <xdr:row>83</xdr:row>
      <xdr:rowOff>95448</xdr:rowOff>
    </xdr:to>
    <xdr:sp macro="" textlink="">
      <xdr:nvSpPr>
        <xdr:cNvPr id="216" name="楕円 215">
          <a:extLst>
            <a:ext uri="{FF2B5EF4-FFF2-40B4-BE49-F238E27FC236}">
              <a16:creationId xmlns:a16="http://schemas.microsoft.com/office/drawing/2014/main" id="{6CA68842-1D50-4C96-8AC1-8BCF6B00AE81}"/>
            </a:ext>
          </a:extLst>
        </xdr:cNvPr>
        <xdr:cNvSpPr/>
      </xdr:nvSpPr>
      <xdr:spPr>
        <a:xfrm>
          <a:off x="4465955" y="142280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10375</xdr:rowOff>
    </xdr:from>
    <xdr:ext cx="762000" cy="259045"/>
    <xdr:sp macro="" textlink="">
      <xdr:nvSpPr>
        <xdr:cNvPr id="217" name="人件費・物件費等の状況該当値テキスト">
          <a:extLst>
            <a:ext uri="{FF2B5EF4-FFF2-40B4-BE49-F238E27FC236}">
              <a16:creationId xmlns:a16="http://schemas.microsoft.com/office/drawing/2014/main" id="{82F283E4-67C9-4B8E-9C5B-8E656813E6D8}"/>
            </a:ext>
          </a:extLst>
        </xdr:cNvPr>
        <xdr:cNvSpPr txBox="1"/>
      </xdr:nvSpPr>
      <xdr:spPr>
        <a:xfrm>
          <a:off x="4588510" y="140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160730</xdr:rowOff>
    </xdr:from>
    <xdr:to>
      <xdr:col>19</xdr:col>
      <xdr:colOff>184150</xdr:colOff>
      <xdr:row>83</xdr:row>
      <xdr:rowOff>90880</xdr:rowOff>
    </xdr:to>
    <xdr:sp macro="" textlink="">
      <xdr:nvSpPr>
        <xdr:cNvPr id="218" name="楕円 217">
          <a:extLst>
            <a:ext uri="{FF2B5EF4-FFF2-40B4-BE49-F238E27FC236}">
              <a16:creationId xmlns:a16="http://schemas.microsoft.com/office/drawing/2014/main" id="{04575626-DCF2-4A32-9E68-84CD0183874A}"/>
            </a:ext>
          </a:extLst>
        </xdr:cNvPr>
        <xdr:cNvSpPr/>
      </xdr:nvSpPr>
      <xdr:spPr>
        <a:xfrm>
          <a:off x="3703955" y="14221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101057</xdr:rowOff>
    </xdr:from>
    <xdr:ext cx="736600" cy="259045"/>
    <xdr:sp macro="" textlink="">
      <xdr:nvSpPr>
        <xdr:cNvPr id="219" name="テキスト ボックス 218">
          <a:extLst>
            <a:ext uri="{FF2B5EF4-FFF2-40B4-BE49-F238E27FC236}">
              <a16:creationId xmlns:a16="http://schemas.microsoft.com/office/drawing/2014/main" id="{932A0632-CF75-40DE-B5DE-E4662A4AEB07}"/>
            </a:ext>
          </a:extLst>
        </xdr:cNvPr>
        <xdr:cNvSpPr txBox="1"/>
      </xdr:nvSpPr>
      <xdr:spPr>
        <a:xfrm>
          <a:off x="3406140" y="1398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88661</xdr:rowOff>
    </xdr:from>
    <xdr:to>
      <xdr:col>15</xdr:col>
      <xdr:colOff>133350</xdr:colOff>
      <xdr:row>83</xdr:row>
      <xdr:rowOff>18811</xdr:rowOff>
    </xdr:to>
    <xdr:sp macro="" textlink="">
      <xdr:nvSpPr>
        <xdr:cNvPr id="220" name="楕円 219">
          <a:extLst>
            <a:ext uri="{FF2B5EF4-FFF2-40B4-BE49-F238E27FC236}">
              <a16:creationId xmlns:a16="http://schemas.microsoft.com/office/drawing/2014/main" id="{E3C42261-0510-434B-9108-D02650BB0E00}"/>
            </a:ext>
          </a:extLst>
        </xdr:cNvPr>
        <xdr:cNvSpPr/>
      </xdr:nvSpPr>
      <xdr:spPr>
        <a:xfrm>
          <a:off x="2887345" y="14151371"/>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28988</xdr:rowOff>
    </xdr:from>
    <xdr:ext cx="762000" cy="259045"/>
    <xdr:sp macro="" textlink="">
      <xdr:nvSpPr>
        <xdr:cNvPr id="221" name="テキスト ボックス 220">
          <a:extLst>
            <a:ext uri="{FF2B5EF4-FFF2-40B4-BE49-F238E27FC236}">
              <a16:creationId xmlns:a16="http://schemas.microsoft.com/office/drawing/2014/main" id="{C01EC81C-07CE-4FF2-81DF-19C4C8EFA5A6}"/>
            </a:ext>
          </a:extLst>
        </xdr:cNvPr>
        <xdr:cNvSpPr txBox="1"/>
      </xdr:nvSpPr>
      <xdr:spPr>
        <a:xfrm>
          <a:off x="2599055" y="139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170002</xdr:rowOff>
    </xdr:from>
    <xdr:to>
      <xdr:col>11</xdr:col>
      <xdr:colOff>82550</xdr:colOff>
      <xdr:row>82</xdr:row>
      <xdr:rowOff>100152</xdr:rowOff>
    </xdr:to>
    <xdr:sp macro="" textlink="">
      <xdr:nvSpPr>
        <xdr:cNvPr id="222" name="楕円 221">
          <a:extLst>
            <a:ext uri="{FF2B5EF4-FFF2-40B4-BE49-F238E27FC236}">
              <a16:creationId xmlns:a16="http://schemas.microsoft.com/office/drawing/2014/main" id="{B45A912E-EDCB-4721-879F-16AC15348124}"/>
            </a:ext>
          </a:extLst>
        </xdr:cNvPr>
        <xdr:cNvSpPr/>
      </xdr:nvSpPr>
      <xdr:spPr>
        <a:xfrm>
          <a:off x="2095500" y="14061262"/>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110329</xdr:rowOff>
    </xdr:from>
    <xdr:ext cx="762000" cy="259045"/>
    <xdr:sp macro="" textlink="">
      <xdr:nvSpPr>
        <xdr:cNvPr id="223" name="テキスト ボックス 222">
          <a:extLst>
            <a:ext uri="{FF2B5EF4-FFF2-40B4-BE49-F238E27FC236}">
              <a16:creationId xmlns:a16="http://schemas.microsoft.com/office/drawing/2014/main" id="{DAF64E64-6C57-4E42-AB69-35BBA2FD1DF1}"/>
            </a:ext>
          </a:extLst>
        </xdr:cNvPr>
        <xdr:cNvSpPr txBox="1"/>
      </xdr:nvSpPr>
      <xdr:spPr>
        <a:xfrm>
          <a:off x="1782445" y="1382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162900</xdr:rowOff>
    </xdr:from>
    <xdr:to>
      <xdr:col>7</xdr:col>
      <xdr:colOff>31750</xdr:colOff>
      <xdr:row>82</xdr:row>
      <xdr:rowOff>93050</xdr:rowOff>
    </xdr:to>
    <xdr:sp macro="" textlink="">
      <xdr:nvSpPr>
        <xdr:cNvPr id="224" name="楕円 223">
          <a:extLst>
            <a:ext uri="{FF2B5EF4-FFF2-40B4-BE49-F238E27FC236}">
              <a16:creationId xmlns:a16="http://schemas.microsoft.com/office/drawing/2014/main" id="{19ADAE9B-63C1-43F5-A17F-E204ED1CB813}"/>
            </a:ext>
          </a:extLst>
        </xdr:cNvPr>
        <xdr:cNvSpPr/>
      </xdr:nvSpPr>
      <xdr:spPr>
        <a:xfrm>
          <a:off x="1278890" y="1405225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103227</xdr:rowOff>
    </xdr:from>
    <xdr:ext cx="762000" cy="259045"/>
    <xdr:sp macro="" textlink="">
      <xdr:nvSpPr>
        <xdr:cNvPr id="225" name="テキスト ボックス 224">
          <a:extLst>
            <a:ext uri="{FF2B5EF4-FFF2-40B4-BE49-F238E27FC236}">
              <a16:creationId xmlns:a16="http://schemas.microsoft.com/office/drawing/2014/main" id="{29898C1B-46DF-4D32-AEB8-1AA0AAE346DA}"/>
            </a:ext>
          </a:extLst>
        </xdr:cNvPr>
        <xdr:cNvSpPr txBox="1"/>
      </xdr:nvSpPr>
      <xdr:spPr>
        <a:xfrm>
          <a:off x="967740" y="1381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56F87D4-4883-4E88-9923-45E430BA69E0}"/>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04ACFEF-9A5A-4F70-B9C2-DE9479ED64A9}"/>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2F2B9ACE-85D7-4D37-B8D7-B2CEAA6ED9EB}"/>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CD310FC4-5C5B-4490-A09C-F61EF8E32E49}"/>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254D933-C6EE-4ECC-865F-005DA2131654}"/>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BD190879-21CA-4028-88B5-B0D0734FB27E}"/>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35A8F722-1033-47B2-BF09-FAFF4E5D7FF4}"/>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385DD11F-3D88-47AF-B0E3-E6E37BF46206}"/>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F8752CA-3BEA-41C3-88CC-2F06935707F2}"/>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7648EB5-BE24-40F1-9375-E7C80CBC997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C1D1FBA-0731-4D0A-AE32-753DB79657A1}"/>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4F8EDA8-CE99-45F3-9F0D-27897EBA7A62}"/>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649A6520-119E-41DF-9265-88F7EC53A4CC}"/>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市平均を下回っているものの、類似団体平均値よりは上回っている。国の給与見直しを踏まえ、段階的に給与改定を実施していることで、類似団体並みの基準で推移しており、大きな増減は見られ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BA05328-C29B-49BF-AECF-A6FE66EA5142}"/>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8F683260-0CE6-43A9-8543-BB1AF31F4963}"/>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5F080453-1C26-428F-9E97-B65D0DF3BCE2}"/>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CD280476-02EA-4951-8728-8EA83EC4E038}"/>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2BCC7179-8DCE-4851-9F8E-051789D3EF72}"/>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98CA7F24-EF85-425B-B410-CC3CF0DF1214}"/>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56CFBB6-90B5-45C8-882D-F957E624AA83}"/>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B1D5A361-5013-4EAE-91E9-3AB738111ABC}"/>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133EBAD-3FD1-4763-8110-6226D350BE4C}"/>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3119ABD-7232-4C2E-8C5C-A1BE92F35A61}"/>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39D9903-5CA4-4184-9C25-933A5ED34E9A}"/>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FB26F679-D016-4A22-80C2-04B87B6C1DBE}"/>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934A1920-FD64-43E8-9CD3-BBA9E4150528}"/>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63F146C-A1B8-4025-84FB-091589F38FBD}"/>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9355C30B-F79C-4A09-A2CD-2A92D5C8A659}"/>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B226659-81F4-499D-9D81-42763C786F37}"/>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971507FF-CC37-405B-8F36-8945ABF3F69F}"/>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3209E678-4E91-4956-B28A-2F413B98FD0B}"/>
            </a:ext>
          </a:extLst>
        </xdr:cNvPr>
        <xdr:cNvCxnSpPr/>
      </xdr:nvCxnSpPr>
      <xdr:spPr>
        <a:xfrm flipV="1">
          <a:off x="15476855" y="13808347"/>
          <a:ext cx="0" cy="1507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15910874-E980-4FD6-98BB-E867D2828507}"/>
            </a:ext>
          </a:extLst>
        </xdr:cNvPr>
        <xdr:cNvSpPr txBox="1"/>
      </xdr:nvSpPr>
      <xdr:spPr>
        <a:xfrm>
          <a:off x="15560040" y="15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7FDDD035-28BB-4C37-B58C-2069FC23916D}"/>
            </a:ext>
          </a:extLst>
        </xdr:cNvPr>
        <xdr:cNvCxnSpPr/>
      </xdr:nvCxnSpPr>
      <xdr:spPr>
        <a:xfrm>
          <a:off x="15408910" y="1531547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43941C61-B5BF-430D-819C-7AF646293D23}"/>
            </a:ext>
          </a:extLst>
        </xdr:cNvPr>
        <xdr:cNvSpPr txBox="1"/>
      </xdr:nvSpPr>
      <xdr:spPr>
        <a:xfrm>
          <a:off x="15560040" y="135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1AB7790F-2FBD-4B84-91BF-A3DDAAAC4928}"/>
            </a:ext>
          </a:extLst>
        </xdr:cNvPr>
        <xdr:cNvCxnSpPr/>
      </xdr:nvCxnSpPr>
      <xdr:spPr>
        <a:xfrm>
          <a:off x="15408910" y="1380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E905993A-D3ED-443E-A728-48B5098ED89D}"/>
            </a:ext>
          </a:extLst>
        </xdr:cNvPr>
        <xdr:cNvCxnSpPr/>
      </xdr:nvCxnSpPr>
      <xdr:spPr>
        <a:xfrm flipV="1">
          <a:off x="14714855" y="14865441"/>
          <a:ext cx="762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1FEC0485-07E2-4740-8C99-6898851A09CA}"/>
            </a:ext>
          </a:extLst>
        </xdr:cNvPr>
        <xdr:cNvSpPr txBox="1"/>
      </xdr:nvSpPr>
      <xdr:spPr>
        <a:xfrm>
          <a:off x="15560040" y="14533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F1C3A76D-F34B-476D-AE57-AC379867B0C1}"/>
            </a:ext>
          </a:extLst>
        </xdr:cNvPr>
        <xdr:cNvSpPr/>
      </xdr:nvSpPr>
      <xdr:spPr>
        <a:xfrm>
          <a:off x="15427960" y="146939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E0D1DD22-AD50-472F-9464-BF3ACE7D9914}"/>
            </a:ext>
          </a:extLst>
        </xdr:cNvPr>
        <xdr:cNvCxnSpPr/>
      </xdr:nvCxnSpPr>
      <xdr:spPr>
        <a:xfrm>
          <a:off x="13903960" y="14947809"/>
          <a:ext cx="810895"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79AD2498-EE42-49BD-B483-053D6BEF7748}"/>
            </a:ext>
          </a:extLst>
        </xdr:cNvPr>
        <xdr:cNvSpPr/>
      </xdr:nvSpPr>
      <xdr:spPr>
        <a:xfrm>
          <a:off x="14665960" y="1467104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9A7F2D67-CBDB-4F90-9C62-2F4DC31148F6}"/>
            </a:ext>
          </a:extLst>
        </xdr:cNvPr>
        <xdr:cNvSpPr txBox="1"/>
      </xdr:nvSpPr>
      <xdr:spPr>
        <a:xfrm>
          <a:off x="14371955" y="1444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6B222D85-B928-4DBB-8A1D-3D4CB97FF5B8}"/>
            </a:ext>
          </a:extLst>
        </xdr:cNvPr>
        <xdr:cNvCxnSpPr/>
      </xdr:nvCxnSpPr>
      <xdr:spPr>
        <a:xfrm>
          <a:off x="13106400" y="14919053"/>
          <a:ext cx="79756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EC83D07-7465-4E4F-8302-1BC2BBF7BE49}"/>
            </a:ext>
          </a:extLst>
        </xdr:cNvPr>
        <xdr:cNvSpPr/>
      </xdr:nvSpPr>
      <xdr:spPr>
        <a:xfrm>
          <a:off x="13868400" y="1474760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39F428D4-CD53-4070-87D2-E763C6230087}"/>
            </a:ext>
          </a:extLst>
        </xdr:cNvPr>
        <xdr:cNvSpPr txBox="1"/>
      </xdr:nvSpPr>
      <xdr:spPr>
        <a:xfrm>
          <a:off x="13555345"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7107D4AE-9076-4CF3-B293-21580A7B0290}"/>
            </a:ext>
          </a:extLst>
        </xdr:cNvPr>
        <xdr:cNvCxnSpPr/>
      </xdr:nvCxnSpPr>
      <xdr:spPr>
        <a:xfrm flipV="1">
          <a:off x="12289790" y="14919053"/>
          <a:ext cx="81661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71BDDBFE-873B-47C5-9392-B144E8B224E2}"/>
            </a:ext>
          </a:extLst>
        </xdr:cNvPr>
        <xdr:cNvSpPr/>
      </xdr:nvSpPr>
      <xdr:spPr>
        <a:xfrm>
          <a:off x="13051790" y="14705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5257F915-9B40-4A0F-82AB-EA89259F51F0}"/>
            </a:ext>
          </a:extLst>
        </xdr:cNvPr>
        <xdr:cNvSpPr txBox="1"/>
      </xdr:nvSpPr>
      <xdr:spPr>
        <a:xfrm>
          <a:off x="127635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FB7B1F9C-4D46-4617-B736-C92026B19AFD}"/>
            </a:ext>
          </a:extLst>
        </xdr:cNvPr>
        <xdr:cNvSpPr/>
      </xdr:nvSpPr>
      <xdr:spPr>
        <a:xfrm>
          <a:off x="12246610" y="147055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147BD252-7720-446D-AE40-2A051E5C33A8}"/>
            </a:ext>
          </a:extLst>
        </xdr:cNvPr>
        <xdr:cNvSpPr txBox="1"/>
      </xdr:nvSpPr>
      <xdr:spPr>
        <a:xfrm>
          <a:off x="1194689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EFE5C66-B7B5-406C-B0A2-38970D3C087D}"/>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D41756B-2A1D-47F9-8F9F-35459462506B}"/>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7816383-AC73-42E6-9EF1-5751B811FDC5}"/>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A34AC668-B588-4ACD-980B-FFE9B9326E8B}"/>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34A7FCEE-4508-4188-8B5E-4FB743EEDFA4}"/>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0" name="楕円 279">
          <a:extLst>
            <a:ext uri="{FF2B5EF4-FFF2-40B4-BE49-F238E27FC236}">
              <a16:creationId xmlns:a16="http://schemas.microsoft.com/office/drawing/2014/main" id="{E05183D9-9B47-48A5-8A6C-610B7B08CD99}"/>
            </a:ext>
          </a:extLst>
        </xdr:cNvPr>
        <xdr:cNvSpPr/>
      </xdr:nvSpPr>
      <xdr:spPr>
        <a:xfrm>
          <a:off x="15427960" y="14810831"/>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1" name="給与水準   （国との比較）該当値テキスト">
          <a:extLst>
            <a:ext uri="{FF2B5EF4-FFF2-40B4-BE49-F238E27FC236}">
              <a16:creationId xmlns:a16="http://schemas.microsoft.com/office/drawing/2014/main" id="{9EEAA9B0-634E-42DA-B2B9-47E5E19297A0}"/>
            </a:ext>
          </a:extLst>
        </xdr:cNvPr>
        <xdr:cNvSpPr txBox="1"/>
      </xdr:nvSpPr>
      <xdr:spPr>
        <a:xfrm>
          <a:off x="1556004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1E56414F-B864-4B0C-B0E5-ED916BF0D1D2}"/>
            </a:ext>
          </a:extLst>
        </xdr:cNvPr>
        <xdr:cNvSpPr/>
      </xdr:nvSpPr>
      <xdr:spPr>
        <a:xfrm>
          <a:off x="14665960" y="14916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8AC188F3-E8CF-4CE6-B42D-9A7DA1863F59}"/>
            </a:ext>
          </a:extLst>
        </xdr:cNvPr>
        <xdr:cNvSpPr txBox="1"/>
      </xdr:nvSpPr>
      <xdr:spPr>
        <a:xfrm>
          <a:off x="14371955" y="1500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a:extLst>
            <a:ext uri="{FF2B5EF4-FFF2-40B4-BE49-F238E27FC236}">
              <a16:creationId xmlns:a16="http://schemas.microsoft.com/office/drawing/2014/main" id="{369845C1-4D36-4CFE-844F-277A11E07F8B}"/>
            </a:ext>
          </a:extLst>
        </xdr:cNvPr>
        <xdr:cNvSpPr/>
      </xdr:nvSpPr>
      <xdr:spPr>
        <a:xfrm>
          <a:off x="13868400" y="1489891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E319B977-9132-42FE-9C6D-BCE9281209F0}"/>
            </a:ext>
          </a:extLst>
        </xdr:cNvPr>
        <xdr:cNvSpPr txBox="1"/>
      </xdr:nvSpPr>
      <xdr:spPr>
        <a:xfrm>
          <a:off x="13555345" y="149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EC3F53E8-CE82-4C5C-B719-8B41FB3FABC9}"/>
            </a:ext>
          </a:extLst>
        </xdr:cNvPr>
        <xdr:cNvSpPr/>
      </xdr:nvSpPr>
      <xdr:spPr>
        <a:xfrm>
          <a:off x="13051790" y="1486634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C26FBAE3-A280-47E5-8FD1-621C9ADF5C49}"/>
            </a:ext>
          </a:extLst>
        </xdr:cNvPr>
        <xdr:cNvSpPr txBox="1"/>
      </xdr:nvSpPr>
      <xdr:spPr>
        <a:xfrm>
          <a:off x="127635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8797A84C-BD38-486F-AAC0-C7E654CAEB55}"/>
            </a:ext>
          </a:extLst>
        </xdr:cNvPr>
        <xdr:cNvSpPr/>
      </xdr:nvSpPr>
      <xdr:spPr>
        <a:xfrm>
          <a:off x="12246610" y="1489891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CFC01843-1A7A-4B1C-A8B0-B544C555C576}"/>
            </a:ext>
          </a:extLst>
        </xdr:cNvPr>
        <xdr:cNvSpPr txBox="1"/>
      </xdr:nvSpPr>
      <xdr:spPr>
        <a:xfrm>
          <a:off x="11946890" y="149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689C4A1-0975-46F1-83B6-ADB273B2D29D}"/>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D5A0801-FE9A-42BD-9F53-98AD6CB1EAC2}"/>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97FA1584-9D6F-49E2-A1A2-A0F3E8939B48}"/>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2CAF110E-BF9C-4234-A446-347F76724DC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107AE37-1196-4D19-A523-153E2ECD97D5}"/>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077048C-FE28-47C3-8E2D-9B419E2FA862}"/>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8B2166B-46E2-41B7-BB0D-0C0CC06DA3AB}"/>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A3085F3-CB9F-4ABD-BB08-C689C93F73FF}"/>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C1654F47-BB8A-49F3-83C4-1AE1543EA48A}"/>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B24E5DB5-6951-41F7-A3D7-B6C9622C220F}"/>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4A62C2E5-5F1D-4B11-99C3-09DF2FF08DFA}"/>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0DA459F-72A7-4529-BB1A-BF1D79686508}"/>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2248CC7-079C-4043-979A-FF6198F187BB}"/>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人口千人当たりの職員数は、県平均とほぼ同水準にあり、類似団体と比較では下回っている。</a:t>
          </a:r>
        </a:p>
        <a:p>
          <a:r>
            <a:rPr kumimoji="1" lang="ja-JP" altLang="en-US" sz="1300">
              <a:latin typeface="ＭＳ Ｐゴシック" panose="020B0600070205080204" pitchFamily="50" charset="-128"/>
              <a:ea typeface="ＭＳ Ｐゴシック" panose="020B0600070205080204" pitchFamily="50" charset="-128"/>
            </a:rPr>
            <a:t>本市では、平成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定員管理を行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ED0EF648-B1AE-4EFD-BA55-05C45BD23EFE}"/>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8948CF41-22A2-4C8D-8140-6AF5010BDA6D}"/>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A311124-EF4D-4231-BB5A-EE25A0C5C687}"/>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A65508AB-8C8C-48A1-978D-CC01CF5CA89C}"/>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6E338017-4EED-429E-8AFE-2F6DB9D82044}"/>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BC6C699A-F551-404B-829A-504C564AC193}"/>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70217852-0AB9-46FB-8591-A34546F44F9B}"/>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F3A801BF-F4F1-4F85-8D1A-16B5EA05C492}"/>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1FA32FB0-B85C-4B67-A4AF-8886DA9C6AAB}"/>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78BDC1CC-38A2-4234-B2D0-74B7E77A5194}"/>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3A8B00F5-E500-4AEA-8BE9-EA4D774AE0F9}"/>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299A1B91-110B-4939-8289-31F1AA6A351D}"/>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812ACC15-23A6-4A29-85DD-C0B316117395}"/>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D511B828-5EA5-4F65-A57C-D2D7BBF4CCDC}"/>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CD3F72D4-D4B0-415D-9FFE-7C92225276DF}"/>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26CCB1A5-DF29-44BB-A29E-94052D1AC07E}"/>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AE756D65-5292-456A-A079-19784FC72039}"/>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8A9E7541-11DA-47CC-8152-AD11028C59DA}"/>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F7DCFF9D-0A6E-46D7-B2D9-29400F9F8E0B}"/>
            </a:ext>
          </a:extLst>
        </xdr:cNvPr>
        <xdr:cNvCxnSpPr/>
      </xdr:nvCxnSpPr>
      <xdr:spPr>
        <a:xfrm flipV="1">
          <a:off x="15476855" y="10131214"/>
          <a:ext cx="0" cy="1376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CF9729C2-B923-41F0-AF6E-16FBC2EBA41E}"/>
            </a:ext>
          </a:extLst>
        </xdr:cNvPr>
        <xdr:cNvSpPr txBox="1"/>
      </xdr:nvSpPr>
      <xdr:spPr>
        <a:xfrm>
          <a:off x="15560040" y="1148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A2165503-0224-4CA9-A2F6-9B5306366F86}"/>
            </a:ext>
          </a:extLst>
        </xdr:cNvPr>
        <xdr:cNvCxnSpPr/>
      </xdr:nvCxnSpPr>
      <xdr:spPr>
        <a:xfrm>
          <a:off x="15408910" y="1150819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873B4B5A-C1F1-41E1-8315-0602F7E5F267}"/>
            </a:ext>
          </a:extLst>
        </xdr:cNvPr>
        <xdr:cNvSpPr txBox="1"/>
      </xdr:nvSpPr>
      <xdr:spPr>
        <a:xfrm>
          <a:off x="15560040" y="986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3B69C9F4-0DA1-4623-A7E4-D6FE9C5FCF51}"/>
            </a:ext>
          </a:extLst>
        </xdr:cNvPr>
        <xdr:cNvCxnSpPr/>
      </xdr:nvCxnSpPr>
      <xdr:spPr>
        <a:xfrm>
          <a:off x="15408910" y="1013121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33201</xdr:rowOff>
    </xdr:to>
    <xdr:cxnSp macro="">
      <xdr:nvCxnSpPr>
        <xdr:cNvPr id="326" name="直線コネクタ 325">
          <a:extLst>
            <a:ext uri="{FF2B5EF4-FFF2-40B4-BE49-F238E27FC236}">
              <a16:creationId xmlns:a16="http://schemas.microsoft.com/office/drawing/2014/main" id="{9C48FB84-E1EA-4B76-B42E-E78F0804B1FC}"/>
            </a:ext>
          </a:extLst>
        </xdr:cNvPr>
        <xdr:cNvCxnSpPr/>
      </xdr:nvCxnSpPr>
      <xdr:spPr>
        <a:xfrm>
          <a:off x="14714855" y="10478226"/>
          <a:ext cx="762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C6EFB883-55D0-4950-B38F-64A29A2A25C0}"/>
            </a:ext>
          </a:extLst>
        </xdr:cNvPr>
        <xdr:cNvSpPr txBox="1"/>
      </xdr:nvSpPr>
      <xdr:spPr>
        <a:xfrm>
          <a:off x="15560040" y="10507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55626F76-FCA4-4D92-8185-23DF0417C13B}"/>
            </a:ext>
          </a:extLst>
        </xdr:cNvPr>
        <xdr:cNvSpPr/>
      </xdr:nvSpPr>
      <xdr:spPr>
        <a:xfrm>
          <a:off x="15427960" y="1053392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15966</xdr:rowOff>
    </xdr:to>
    <xdr:cxnSp macro="">
      <xdr:nvCxnSpPr>
        <xdr:cNvPr id="329" name="直線コネクタ 328">
          <a:extLst>
            <a:ext uri="{FF2B5EF4-FFF2-40B4-BE49-F238E27FC236}">
              <a16:creationId xmlns:a16="http://schemas.microsoft.com/office/drawing/2014/main" id="{53FD9B22-17F3-4AF8-ABF0-E55326709D91}"/>
            </a:ext>
          </a:extLst>
        </xdr:cNvPr>
        <xdr:cNvCxnSpPr/>
      </xdr:nvCxnSpPr>
      <xdr:spPr>
        <a:xfrm>
          <a:off x="13903960" y="10478226"/>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76916436-C675-4452-8F8F-C92BAAD311AF}"/>
            </a:ext>
          </a:extLst>
        </xdr:cNvPr>
        <xdr:cNvSpPr/>
      </xdr:nvSpPr>
      <xdr:spPr>
        <a:xfrm>
          <a:off x="14665960" y="10521678"/>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85798E91-F7C9-40A4-AE51-35780D28E578}"/>
            </a:ext>
          </a:extLst>
        </xdr:cNvPr>
        <xdr:cNvSpPr txBox="1"/>
      </xdr:nvSpPr>
      <xdr:spPr>
        <a:xfrm>
          <a:off x="14371955"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11370</xdr:rowOff>
    </xdr:from>
    <xdr:to>
      <xdr:col>72</xdr:col>
      <xdr:colOff>203200</xdr:colOff>
      <xdr:row>61</xdr:row>
      <xdr:rowOff>15966</xdr:rowOff>
    </xdr:to>
    <xdr:cxnSp macro="">
      <xdr:nvCxnSpPr>
        <xdr:cNvPr id="332" name="直線コネクタ 331">
          <a:extLst>
            <a:ext uri="{FF2B5EF4-FFF2-40B4-BE49-F238E27FC236}">
              <a16:creationId xmlns:a16="http://schemas.microsoft.com/office/drawing/2014/main" id="{63428747-8720-4C40-BA88-F6A7E925C37E}"/>
            </a:ext>
          </a:extLst>
        </xdr:cNvPr>
        <xdr:cNvCxnSpPr/>
      </xdr:nvCxnSpPr>
      <xdr:spPr>
        <a:xfrm>
          <a:off x="13106400" y="10471725"/>
          <a:ext cx="79756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1C4FFED5-F50E-41E9-9247-7E355EAC3745}"/>
            </a:ext>
          </a:extLst>
        </xdr:cNvPr>
        <xdr:cNvSpPr/>
      </xdr:nvSpPr>
      <xdr:spPr>
        <a:xfrm>
          <a:off x="13868400" y="10476109"/>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F3AB99DA-5867-4870-9948-3FF158D3888B}"/>
            </a:ext>
          </a:extLst>
        </xdr:cNvPr>
        <xdr:cNvSpPr txBox="1"/>
      </xdr:nvSpPr>
      <xdr:spPr>
        <a:xfrm>
          <a:off x="13555345" y="1056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11370</xdr:rowOff>
    </xdr:to>
    <xdr:cxnSp macro="">
      <xdr:nvCxnSpPr>
        <xdr:cNvPr id="335" name="直線コネクタ 334">
          <a:extLst>
            <a:ext uri="{FF2B5EF4-FFF2-40B4-BE49-F238E27FC236}">
              <a16:creationId xmlns:a16="http://schemas.microsoft.com/office/drawing/2014/main" id="{B4849793-BCEF-48A0-B147-109857D62A3A}"/>
            </a:ext>
          </a:extLst>
        </xdr:cNvPr>
        <xdr:cNvCxnSpPr/>
      </xdr:nvCxnSpPr>
      <xdr:spPr>
        <a:xfrm>
          <a:off x="12289790" y="10460990"/>
          <a:ext cx="81661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E8229B38-5C2F-4A5A-A8B9-B49329073043}"/>
            </a:ext>
          </a:extLst>
        </xdr:cNvPr>
        <xdr:cNvSpPr/>
      </xdr:nvSpPr>
      <xdr:spPr>
        <a:xfrm>
          <a:off x="13051790" y="10480705"/>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53A5296E-06F1-484D-AF1C-6A54922000E2}"/>
            </a:ext>
          </a:extLst>
        </xdr:cNvPr>
        <xdr:cNvSpPr txBox="1"/>
      </xdr:nvSpPr>
      <xdr:spPr>
        <a:xfrm>
          <a:off x="127635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9A0101F0-7DC3-4371-825B-105267E038B8}"/>
            </a:ext>
          </a:extLst>
        </xdr:cNvPr>
        <xdr:cNvSpPr/>
      </xdr:nvSpPr>
      <xdr:spPr>
        <a:xfrm>
          <a:off x="12246610" y="104761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3B246B8-08EE-4C4F-A3AA-F284AB80E91E}"/>
            </a:ext>
          </a:extLst>
        </xdr:cNvPr>
        <xdr:cNvSpPr txBox="1"/>
      </xdr:nvSpPr>
      <xdr:spPr>
        <a:xfrm>
          <a:off x="11946890" y="1056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D4D9631-A88C-4C26-BB08-44438DFBCF8A}"/>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E711DB6-AFF2-434B-A5CB-052CC202E17E}"/>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7560749-3417-4E76-9F1B-3F514963260C}"/>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2119712F-679F-4553-B9E0-A58A001891C1}"/>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38C578A2-52FC-45BD-8901-ECC65B9AB6C4}"/>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5" name="楕円 344">
          <a:extLst>
            <a:ext uri="{FF2B5EF4-FFF2-40B4-BE49-F238E27FC236}">
              <a16:creationId xmlns:a16="http://schemas.microsoft.com/office/drawing/2014/main" id="{7D11FB28-1787-489D-B306-E9373BF3B6BC}"/>
            </a:ext>
          </a:extLst>
        </xdr:cNvPr>
        <xdr:cNvSpPr/>
      </xdr:nvSpPr>
      <xdr:spPr>
        <a:xfrm>
          <a:off x="15427960" y="1044085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6" name="定員管理の状況該当値テキスト">
          <a:extLst>
            <a:ext uri="{FF2B5EF4-FFF2-40B4-BE49-F238E27FC236}">
              <a16:creationId xmlns:a16="http://schemas.microsoft.com/office/drawing/2014/main" id="{9A9E2815-F13B-4137-96AE-0317C44332A1}"/>
            </a:ext>
          </a:extLst>
        </xdr:cNvPr>
        <xdr:cNvSpPr txBox="1"/>
      </xdr:nvSpPr>
      <xdr:spPr>
        <a:xfrm>
          <a:off x="15560040" y="1028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7" name="楕円 346">
          <a:extLst>
            <a:ext uri="{FF2B5EF4-FFF2-40B4-BE49-F238E27FC236}">
              <a16:creationId xmlns:a16="http://schemas.microsoft.com/office/drawing/2014/main" id="{1FDBE1D9-BD37-460F-8E7C-1940FBCD8CD4}"/>
            </a:ext>
          </a:extLst>
        </xdr:cNvPr>
        <xdr:cNvSpPr/>
      </xdr:nvSpPr>
      <xdr:spPr>
        <a:xfrm>
          <a:off x="14665960" y="1041980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76943</xdr:rowOff>
    </xdr:from>
    <xdr:ext cx="736600" cy="259045"/>
    <xdr:sp macro="" textlink="">
      <xdr:nvSpPr>
        <xdr:cNvPr id="348" name="テキスト ボックス 347">
          <a:extLst>
            <a:ext uri="{FF2B5EF4-FFF2-40B4-BE49-F238E27FC236}">
              <a16:creationId xmlns:a16="http://schemas.microsoft.com/office/drawing/2014/main" id="{BBDDF5F1-3709-41CC-B154-8F18953A37DD}"/>
            </a:ext>
          </a:extLst>
        </xdr:cNvPr>
        <xdr:cNvSpPr txBox="1"/>
      </xdr:nvSpPr>
      <xdr:spPr>
        <a:xfrm>
          <a:off x="14371955"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9" name="楕円 348">
          <a:extLst>
            <a:ext uri="{FF2B5EF4-FFF2-40B4-BE49-F238E27FC236}">
              <a16:creationId xmlns:a16="http://schemas.microsoft.com/office/drawing/2014/main" id="{09AE5262-BC6C-4EAF-B923-10098ABEB1E1}"/>
            </a:ext>
          </a:extLst>
        </xdr:cNvPr>
        <xdr:cNvSpPr/>
      </xdr:nvSpPr>
      <xdr:spPr>
        <a:xfrm>
          <a:off x="13868400" y="1041980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76943</xdr:rowOff>
    </xdr:from>
    <xdr:ext cx="762000" cy="259045"/>
    <xdr:sp macro="" textlink="">
      <xdr:nvSpPr>
        <xdr:cNvPr id="350" name="テキスト ボックス 349">
          <a:extLst>
            <a:ext uri="{FF2B5EF4-FFF2-40B4-BE49-F238E27FC236}">
              <a16:creationId xmlns:a16="http://schemas.microsoft.com/office/drawing/2014/main" id="{79B10FDF-C24A-4296-98FA-C62631E74C23}"/>
            </a:ext>
          </a:extLst>
        </xdr:cNvPr>
        <xdr:cNvSpPr txBox="1"/>
      </xdr:nvSpPr>
      <xdr:spPr>
        <a:xfrm>
          <a:off x="13555345"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132020</xdr:rowOff>
    </xdr:from>
    <xdr:to>
      <xdr:col>68</xdr:col>
      <xdr:colOff>203200</xdr:colOff>
      <xdr:row>61</xdr:row>
      <xdr:rowOff>62170</xdr:rowOff>
    </xdr:to>
    <xdr:sp macro="" textlink="">
      <xdr:nvSpPr>
        <xdr:cNvPr id="351" name="楕円 350">
          <a:extLst>
            <a:ext uri="{FF2B5EF4-FFF2-40B4-BE49-F238E27FC236}">
              <a16:creationId xmlns:a16="http://schemas.microsoft.com/office/drawing/2014/main" id="{FAEA8B79-90D3-4AFD-BD58-6A6751693F0A}"/>
            </a:ext>
          </a:extLst>
        </xdr:cNvPr>
        <xdr:cNvSpPr/>
      </xdr:nvSpPr>
      <xdr:spPr>
        <a:xfrm>
          <a:off x="13051790" y="104228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72347</xdr:rowOff>
    </xdr:from>
    <xdr:ext cx="762000" cy="259045"/>
    <xdr:sp macro="" textlink="">
      <xdr:nvSpPr>
        <xdr:cNvPr id="352" name="テキスト ボックス 351">
          <a:extLst>
            <a:ext uri="{FF2B5EF4-FFF2-40B4-BE49-F238E27FC236}">
              <a16:creationId xmlns:a16="http://schemas.microsoft.com/office/drawing/2014/main" id="{BA7C726F-0CFC-4B9F-89D9-2CE6E04CE280}"/>
            </a:ext>
          </a:extLst>
        </xdr:cNvPr>
        <xdr:cNvSpPr txBox="1"/>
      </xdr:nvSpPr>
      <xdr:spPr>
        <a:xfrm>
          <a:off x="12763500" y="101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53" name="楕円 352">
          <a:extLst>
            <a:ext uri="{FF2B5EF4-FFF2-40B4-BE49-F238E27FC236}">
              <a16:creationId xmlns:a16="http://schemas.microsoft.com/office/drawing/2014/main" id="{C55BFBB0-521B-4F96-855E-B3D730C6EBAE}"/>
            </a:ext>
          </a:extLst>
        </xdr:cNvPr>
        <xdr:cNvSpPr/>
      </xdr:nvSpPr>
      <xdr:spPr>
        <a:xfrm>
          <a:off x="12246610" y="104082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54" name="テキスト ボックス 353">
          <a:extLst>
            <a:ext uri="{FF2B5EF4-FFF2-40B4-BE49-F238E27FC236}">
              <a16:creationId xmlns:a16="http://schemas.microsoft.com/office/drawing/2014/main" id="{58CCB882-4D2B-4D49-B2A1-DBD0597DBE4E}"/>
            </a:ext>
          </a:extLst>
        </xdr:cNvPr>
        <xdr:cNvSpPr txBox="1"/>
      </xdr:nvSpPr>
      <xdr:spPr>
        <a:xfrm>
          <a:off x="11946890" y="1017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617408F3-E6FA-4495-86B4-9936BB171AF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2D5E87A1-0AE1-448E-8E86-512942AB313B}"/>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A16D86D-5218-4504-BF46-141FA618BEDB}"/>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8747BFF0-D833-4DEC-A463-AC33BE3FF3B1}"/>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9FC63A6F-908E-4B85-A1B1-B0C530D97FCB}"/>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89BB7CE2-DE0E-45AE-AEA5-36FD47305FC9}"/>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F44582B-9193-400E-8834-4917FB6D26A3}"/>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B608FEC7-5E1B-4215-A006-FA242218D756}"/>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CE0186C8-A694-43E8-A355-0295BE67E33E}"/>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D87BD57B-EAF8-42EE-8894-ABCB56060C0D}"/>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67F77931-C9BA-481B-A891-408471C03868}"/>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A7DEEDB6-2A6F-4ACF-9DFD-C69F4D8C2153}"/>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46234922-F3B3-4032-851F-137B785324DA}"/>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年度決算と同様に、災害復旧費等の元利償還金等に係る基準財政需要額算入額が</a:t>
          </a:r>
          <a:r>
            <a:rPr kumimoji="1" lang="en-US" altLang="ja-JP" sz="1300">
              <a:latin typeface="ＭＳ Ｐゴシック" panose="020B0600070205080204" pitchFamily="50" charset="-128"/>
              <a:ea typeface="ＭＳ Ｐゴシック" panose="020B0600070205080204" pitchFamily="50" charset="-128"/>
            </a:rPr>
            <a:t>195,679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％）減少したが、再配置計画が終了に伴い、これまでに発行した地方債の償還等が減少などもあり、前年度比で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ポイント低い状況であるが、要因としては、交付税算入率の高い起債割合が高いことが挙げられる。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F7EB8663-35FC-4739-80F6-980465FF36D6}"/>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1560B844-49AD-42AB-A3D3-D3285161E0E7}"/>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AF8D56B9-DB85-4D95-AD0B-70F6CEEBCC90}"/>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38B770B7-9D24-4338-8288-AFDFA1D587C0}"/>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CAEB0FF7-565C-491F-B9EF-27EA8A998E4F}"/>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50FFC979-39E6-4584-BD20-5EB26D37C4A1}"/>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C5929E2F-2FDB-4854-A09B-EBE3D9BAB149}"/>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D3099EAC-9F9C-4122-93D8-2620F6E0ABDE}"/>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FBEA7E3A-A6D8-4F31-9B8B-DAE0110339B5}"/>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8E09B08F-E107-4E36-8EFA-F3AC23EC4541}"/>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93BF622D-68FE-48D5-A010-43837E0A885F}"/>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2D27ADEA-61FE-443A-B8D1-A98057F0FB51}"/>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54C2CEBA-1D4B-48F1-AB5E-43729263A375}"/>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A7B4F390-4819-4D24-B7CA-5A819D082181}"/>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C807EA83-3F4E-46BC-8369-825D4F11C126}"/>
            </a:ext>
          </a:extLst>
        </xdr:cNvPr>
        <xdr:cNvSpPr txBox="1"/>
      </xdr:nvSpPr>
      <xdr:spPr>
        <a:xfrm>
          <a:off x="10981055"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344513DE-9D70-41C8-96BA-87D1370FD02C}"/>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96619FFA-12A9-4A59-A20E-65CFE66F8437}"/>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CC79F814-0499-4772-9711-A253C9B76BF5}"/>
            </a:ext>
          </a:extLst>
        </xdr:cNvPr>
        <xdr:cNvCxnSpPr/>
      </xdr:nvCxnSpPr>
      <xdr:spPr>
        <a:xfrm flipV="1">
          <a:off x="15476855" y="6201743"/>
          <a:ext cx="0" cy="1396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CC14277-AA12-4854-8183-3A169E838B2B}"/>
            </a:ext>
          </a:extLst>
        </xdr:cNvPr>
        <xdr:cNvSpPr txBox="1"/>
      </xdr:nvSpPr>
      <xdr:spPr>
        <a:xfrm>
          <a:off x="15560040" y="75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1581A1CA-FAB4-4F23-9F1E-3EC5F1672ECB}"/>
            </a:ext>
          </a:extLst>
        </xdr:cNvPr>
        <xdr:cNvCxnSpPr/>
      </xdr:nvCxnSpPr>
      <xdr:spPr>
        <a:xfrm>
          <a:off x="15408910" y="759780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2FBC4CDF-9A6D-463F-9E24-54A54463F9EF}"/>
            </a:ext>
          </a:extLst>
        </xdr:cNvPr>
        <xdr:cNvSpPr txBox="1"/>
      </xdr:nvSpPr>
      <xdr:spPr>
        <a:xfrm>
          <a:off x="1556004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E92B97-1E28-4A7B-9318-880041320D5E}"/>
            </a:ext>
          </a:extLst>
        </xdr:cNvPr>
        <xdr:cNvCxnSpPr/>
      </xdr:nvCxnSpPr>
      <xdr:spPr>
        <a:xfrm>
          <a:off x="15408910" y="620174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44752</xdr:rowOff>
    </xdr:to>
    <xdr:cxnSp macro="">
      <xdr:nvCxnSpPr>
        <xdr:cNvPr id="390" name="直線コネクタ 389">
          <a:extLst>
            <a:ext uri="{FF2B5EF4-FFF2-40B4-BE49-F238E27FC236}">
              <a16:creationId xmlns:a16="http://schemas.microsoft.com/office/drawing/2014/main" id="{31AB9314-7400-434B-9690-E54C1444EE27}"/>
            </a:ext>
          </a:extLst>
        </xdr:cNvPr>
        <xdr:cNvCxnSpPr/>
      </xdr:nvCxnSpPr>
      <xdr:spPr>
        <a:xfrm>
          <a:off x="14714855" y="6546457"/>
          <a:ext cx="762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7D91D8F0-46A2-4692-BE5D-16464C04F74F}"/>
            </a:ext>
          </a:extLst>
        </xdr:cNvPr>
        <xdr:cNvSpPr txBox="1"/>
      </xdr:nvSpPr>
      <xdr:spPr>
        <a:xfrm>
          <a:off x="15560040" y="696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EFF9C249-7D47-4835-A4A9-87441D12B82F}"/>
            </a:ext>
          </a:extLst>
        </xdr:cNvPr>
        <xdr:cNvSpPr/>
      </xdr:nvSpPr>
      <xdr:spPr>
        <a:xfrm>
          <a:off x="15427960" y="69878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33262</xdr:rowOff>
    </xdr:to>
    <xdr:cxnSp macro="">
      <xdr:nvCxnSpPr>
        <xdr:cNvPr id="393" name="直線コネクタ 392">
          <a:extLst>
            <a:ext uri="{FF2B5EF4-FFF2-40B4-BE49-F238E27FC236}">
              <a16:creationId xmlns:a16="http://schemas.microsoft.com/office/drawing/2014/main" id="{AD0915C9-7C6E-45E0-B190-D06C502F89B0}"/>
            </a:ext>
          </a:extLst>
        </xdr:cNvPr>
        <xdr:cNvCxnSpPr/>
      </xdr:nvCxnSpPr>
      <xdr:spPr>
        <a:xfrm>
          <a:off x="13903960" y="6546457"/>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8DC9846F-CB14-4919-9C50-D3C9DD7375AA}"/>
            </a:ext>
          </a:extLst>
        </xdr:cNvPr>
        <xdr:cNvSpPr/>
      </xdr:nvSpPr>
      <xdr:spPr>
        <a:xfrm>
          <a:off x="14665960" y="69878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1EB4385C-B4F7-42FD-B7C8-88860B2BE044}"/>
            </a:ext>
          </a:extLst>
        </xdr:cNvPr>
        <xdr:cNvSpPr txBox="1"/>
      </xdr:nvSpPr>
      <xdr:spPr>
        <a:xfrm>
          <a:off x="14371955" y="70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102205</xdr:rowOff>
    </xdr:to>
    <xdr:cxnSp macro="">
      <xdr:nvCxnSpPr>
        <xdr:cNvPr id="396" name="直線コネクタ 395">
          <a:extLst>
            <a:ext uri="{FF2B5EF4-FFF2-40B4-BE49-F238E27FC236}">
              <a16:creationId xmlns:a16="http://schemas.microsoft.com/office/drawing/2014/main" id="{4BAF462C-D226-4720-830D-7AFF5758332F}"/>
            </a:ext>
          </a:extLst>
        </xdr:cNvPr>
        <xdr:cNvCxnSpPr/>
      </xdr:nvCxnSpPr>
      <xdr:spPr>
        <a:xfrm flipV="1">
          <a:off x="13106400" y="6546457"/>
          <a:ext cx="797560" cy="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C6DA64BA-DBA7-4594-9C36-6AB44C6FCF03}"/>
            </a:ext>
          </a:extLst>
        </xdr:cNvPr>
        <xdr:cNvSpPr/>
      </xdr:nvSpPr>
      <xdr:spPr>
        <a:xfrm>
          <a:off x="13868400" y="693420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BEA3D336-BA66-4002-BDCA-482988F70135}"/>
            </a:ext>
          </a:extLst>
        </xdr:cNvPr>
        <xdr:cNvSpPr txBox="1"/>
      </xdr:nvSpPr>
      <xdr:spPr>
        <a:xfrm>
          <a:off x="13555345"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113695</xdr:rowOff>
    </xdr:to>
    <xdr:cxnSp macro="">
      <xdr:nvCxnSpPr>
        <xdr:cNvPr id="399" name="直線コネクタ 398">
          <a:extLst>
            <a:ext uri="{FF2B5EF4-FFF2-40B4-BE49-F238E27FC236}">
              <a16:creationId xmlns:a16="http://schemas.microsoft.com/office/drawing/2014/main" id="{A70163F2-7FCC-4577-AD2E-6A12BCE70F77}"/>
            </a:ext>
          </a:extLst>
        </xdr:cNvPr>
        <xdr:cNvCxnSpPr/>
      </xdr:nvCxnSpPr>
      <xdr:spPr>
        <a:xfrm flipV="1">
          <a:off x="12289790" y="6613495"/>
          <a:ext cx="81661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724D38F7-4DA9-4C54-BE13-1DFA6D8C2489}"/>
            </a:ext>
          </a:extLst>
        </xdr:cNvPr>
        <xdr:cNvSpPr/>
      </xdr:nvSpPr>
      <xdr:spPr>
        <a:xfrm>
          <a:off x="13051790" y="695337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a16="http://schemas.microsoft.com/office/drawing/2014/main" id="{51DE8B01-6DE2-4801-97E5-064EB6ED9989}"/>
            </a:ext>
          </a:extLst>
        </xdr:cNvPr>
        <xdr:cNvSpPr txBox="1"/>
      </xdr:nvSpPr>
      <xdr:spPr>
        <a:xfrm>
          <a:off x="12763500" y="7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40D36F99-1CF0-4FCC-8136-C4FB897D8853}"/>
            </a:ext>
          </a:extLst>
        </xdr:cNvPr>
        <xdr:cNvSpPr/>
      </xdr:nvSpPr>
      <xdr:spPr>
        <a:xfrm>
          <a:off x="12246610" y="69686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1A1C395F-56EA-444E-9015-5EA50EB7F800}"/>
            </a:ext>
          </a:extLst>
        </xdr:cNvPr>
        <xdr:cNvSpPr txBox="1"/>
      </xdr:nvSpPr>
      <xdr:spPr>
        <a:xfrm>
          <a:off x="11946890" y="705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107EF28-F57F-446B-AF09-4E9A6FCCFD01}"/>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9196301E-FE3D-4FDE-B0F3-4EFEDE6CD0B3}"/>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F6E2263-F4B2-4285-B81A-BDB8F2C3287C}"/>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0BECCE4-3D7C-4248-B550-8750E9342E84}"/>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51906E33-63C3-447D-922B-2995414C3B10}"/>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9" name="楕円 408">
          <a:extLst>
            <a:ext uri="{FF2B5EF4-FFF2-40B4-BE49-F238E27FC236}">
              <a16:creationId xmlns:a16="http://schemas.microsoft.com/office/drawing/2014/main" id="{442EFE84-B372-45BA-AA72-C90D127D9F46}"/>
            </a:ext>
          </a:extLst>
        </xdr:cNvPr>
        <xdr:cNvSpPr/>
      </xdr:nvSpPr>
      <xdr:spPr>
        <a:xfrm>
          <a:off x="15427960" y="6512862"/>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10" name="公債費負担の状況該当値テキスト">
          <a:extLst>
            <a:ext uri="{FF2B5EF4-FFF2-40B4-BE49-F238E27FC236}">
              <a16:creationId xmlns:a16="http://schemas.microsoft.com/office/drawing/2014/main" id="{6792BD47-B2F5-4AF4-814B-DEEF30C7CA1C}"/>
            </a:ext>
          </a:extLst>
        </xdr:cNvPr>
        <xdr:cNvSpPr txBox="1"/>
      </xdr:nvSpPr>
      <xdr:spPr>
        <a:xfrm>
          <a:off x="15560040" y="63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11" name="楕円 410">
          <a:extLst>
            <a:ext uri="{FF2B5EF4-FFF2-40B4-BE49-F238E27FC236}">
              <a16:creationId xmlns:a16="http://schemas.microsoft.com/office/drawing/2014/main" id="{2F559DD8-632B-484C-90D7-766CB5CDF991}"/>
            </a:ext>
          </a:extLst>
        </xdr:cNvPr>
        <xdr:cNvSpPr/>
      </xdr:nvSpPr>
      <xdr:spPr>
        <a:xfrm>
          <a:off x="14665960" y="649756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12" name="テキスト ボックス 411">
          <a:extLst>
            <a:ext uri="{FF2B5EF4-FFF2-40B4-BE49-F238E27FC236}">
              <a16:creationId xmlns:a16="http://schemas.microsoft.com/office/drawing/2014/main" id="{ADBDCF0D-DC90-4BFB-910E-4D4F11B0DBCA}"/>
            </a:ext>
          </a:extLst>
        </xdr:cNvPr>
        <xdr:cNvSpPr txBox="1"/>
      </xdr:nvSpPr>
      <xdr:spPr>
        <a:xfrm>
          <a:off x="14371955" y="627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13" name="楕円 412">
          <a:extLst>
            <a:ext uri="{FF2B5EF4-FFF2-40B4-BE49-F238E27FC236}">
              <a16:creationId xmlns:a16="http://schemas.microsoft.com/office/drawing/2014/main" id="{6C202EF9-0F55-453C-9716-1E9BC48426EE}"/>
            </a:ext>
          </a:extLst>
        </xdr:cNvPr>
        <xdr:cNvSpPr/>
      </xdr:nvSpPr>
      <xdr:spPr>
        <a:xfrm>
          <a:off x="13868400" y="649756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4" name="テキスト ボックス 413">
          <a:extLst>
            <a:ext uri="{FF2B5EF4-FFF2-40B4-BE49-F238E27FC236}">
              <a16:creationId xmlns:a16="http://schemas.microsoft.com/office/drawing/2014/main" id="{C1C7A666-E5F8-4309-BF84-8103E2641495}"/>
            </a:ext>
          </a:extLst>
        </xdr:cNvPr>
        <xdr:cNvSpPr txBox="1"/>
      </xdr:nvSpPr>
      <xdr:spPr>
        <a:xfrm>
          <a:off x="13555345" y="62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5" name="楕円 414">
          <a:extLst>
            <a:ext uri="{FF2B5EF4-FFF2-40B4-BE49-F238E27FC236}">
              <a16:creationId xmlns:a16="http://schemas.microsoft.com/office/drawing/2014/main" id="{789E441A-960C-42FC-B043-8EA0843C28D0}"/>
            </a:ext>
          </a:extLst>
        </xdr:cNvPr>
        <xdr:cNvSpPr/>
      </xdr:nvSpPr>
      <xdr:spPr>
        <a:xfrm>
          <a:off x="13051790" y="657031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6" name="テキスト ボックス 415">
          <a:extLst>
            <a:ext uri="{FF2B5EF4-FFF2-40B4-BE49-F238E27FC236}">
              <a16:creationId xmlns:a16="http://schemas.microsoft.com/office/drawing/2014/main" id="{67AEDA63-37C7-449A-A22C-1A5079ABEB11}"/>
            </a:ext>
          </a:extLst>
        </xdr:cNvPr>
        <xdr:cNvSpPr txBox="1"/>
      </xdr:nvSpPr>
      <xdr:spPr>
        <a:xfrm>
          <a:off x="12763500" y="63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7" name="楕円 416">
          <a:extLst>
            <a:ext uri="{FF2B5EF4-FFF2-40B4-BE49-F238E27FC236}">
              <a16:creationId xmlns:a16="http://schemas.microsoft.com/office/drawing/2014/main" id="{6BBC0B20-09D3-49BC-B327-7D1F749F0D9B}"/>
            </a:ext>
          </a:extLst>
        </xdr:cNvPr>
        <xdr:cNvSpPr/>
      </xdr:nvSpPr>
      <xdr:spPr>
        <a:xfrm>
          <a:off x="12246610" y="6574185"/>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8" name="テキスト ボックス 417">
          <a:extLst>
            <a:ext uri="{FF2B5EF4-FFF2-40B4-BE49-F238E27FC236}">
              <a16:creationId xmlns:a16="http://schemas.microsoft.com/office/drawing/2014/main" id="{CB1C445D-DD1A-4C40-8E0F-E1F72FCF5699}"/>
            </a:ext>
          </a:extLst>
        </xdr:cNvPr>
        <xdr:cNvSpPr txBox="1"/>
      </xdr:nvSpPr>
      <xdr:spPr>
        <a:xfrm>
          <a:off x="1194689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EE831BBA-E515-4840-AE15-C8022D39283A}"/>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77E8367D-A29F-43BA-9E11-BC410E267D80}"/>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8036D796-750C-46B5-BF44-D99C668A504A}"/>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445A47D2-F83E-4259-8003-8F117534DBFB}"/>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CE9B9040-02E2-459E-8E2A-4EDC552B830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E37172E9-2927-422B-8F72-98F4B084CCE5}"/>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1436C637-0FC2-4094-967D-38B9A8B22AE1}"/>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AEBCA640-2FBB-47E0-BE44-3112ECEEA680}"/>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26AC5A14-2393-46DE-9DD5-5F5D5A794390}"/>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E47C907C-3443-4F83-A3FB-F0F53A69716F}"/>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7890CDE7-B4DB-4FD3-AB7F-AE9449FF5B68}"/>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2CE7D895-5DA6-4665-8EBC-654374E9FE8C}"/>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EE0CCCA1-7871-4BC0-A8FB-E70ADDACDE54}"/>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ポイント減少し、前年度と同様にマイナス数値となり、類似団体との比較では大幅に下回る数値となった。</a:t>
          </a:r>
        </a:p>
        <a:p>
          <a:r>
            <a:rPr kumimoji="1" lang="ja-JP" altLang="en-US" sz="1300">
              <a:latin typeface="ＭＳ Ｐゴシック" panose="020B0600070205080204" pitchFamily="50" charset="-128"/>
              <a:ea typeface="ＭＳ Ｐゴシック" panose="020B0600070205080204" pitchFamily="50" charset="-128"/>
            </a:rPr>
            <a:t>減少した理由としては、地方債の発行額の減少や公営企業債等繰入見込額の減少の影響により、将来負担額が前年度比で</a:t>
          </a:r>
          <a:r>
            <a:rPr kumimoji="1" lang="en-US" altLang="ja-JP" sz="1300">
              <a:latin typeface="ＭＳ Ｐゴシック" panose="020B0600070205080204" pitchFamily="50" charset="-128"/>
              <a:ea typeface="ＭＳ Ｐゴシック" panose="020B0600070205080204" pitchFamily="50" charset="-128"/>
            </a:rPr>
            <a:t>2,264,649</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％）減少したこと、充当可能基金が</a:t>
          </a:r>
          <a:r>
            <a:rPr kumimoji="1" lang="en-US" altLang="ja-JP" sz="1300">
              <a:latin typeface="ＭＳ Ｐゴシック" panose="020B0600070205080204" pitchFamily="50" charset="-128"/>
              <a:ea typeface="ＭＳ Ｐゴシック" panose="020B0600070205080204" pitchFamily="50" charset="-128"/>
            </a:rPr>
            <a:t>841,287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％）増加したことなどがあげられる。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647DF312-6460-4632-9856-2A21BF9125D2}"/>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BB3AF6CF-E614-4FA9-AFD3-FAF2F52704BD}"/>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D1233813-8E4B-41DE-81C8-B804668CB005}"/>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B7FFB061-AE66-4247-83F8-E0BC18BB3A30}"/>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E9C68367-3B9D-4208-8A25-C52EBB66C03A}"/>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91B68793-7A45-446D-92C3-FBF99F311BC8}"/>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1D1B5DF0-3FAD-4CC7-B55A-7CAB20F6D74A}"/>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F5113BE9-4830-4C52-845C-F159183B8DED}"/>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E67272E0-8443-4E56-A661-F6719D1E32D0}"/>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7049A007-87DA-432E-83F0-D7285CDAE9DC}"/>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51FD879F-B054-4D7B-AF88-2B13DDDAFDF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E6FBCDEA-89D0-463D-9D14-90BFC488F064}"/>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8515237D-72B9-4122-A2D0-F9CBF3D5C20F}"/>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B7F0D4B0-5BFC-4869-88A3-4F98C1C247F0}"/>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5E72E8C6-9395-403D-B066-56B2AB6163A4}"/>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12AE3F24-0F3F-4121-ABB7-EFDA269F4BE5}"/>
            </a:ext>
          </a:extLst>
        </xdr:cNvPr>
        <xdr:cNvCxnSpPr/>
      </xdr:nvCxnSpPr>
      <xdr:spPr>
        <a:xfrm flipV="1">
          <a:off x="15476855" y="2368762"/>
          <a:ext cx="0" cy="1611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5BCB4336-453D-499E-95DC-C59C623696D7}"/>
            </a:ext>
          </a:extLst>
        </xdr:cNvPr>
        <xdr:cNvSpPr txBox="1"/>
      </xdr:nvSpPr>
      <xdr:spPr>
        <a:xfrm>
          <a:off x="15560040" y="395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C117D9DA-9EC1-47C8-B603-ADEC1D868783}"/>
            </a:ext>
          </a:extLst>
        </xdr:cNvPr>
        <xdr:cNvCxnSpPr/>
      </xdr:nvCxnSpPr>
      <xdr:spPr>
        <a:xfrm>
          <a:off x="15408910" y="398067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2D6F7896-C45D-4FE5-92DD-7B9FE00C0383}"/>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5E2B2347-CD7F-4DB7-A232-DB802DF6DE58}"/>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8E0149F9-6F4A-4CA2-9263-478099CF9150}"/>
            </a:ext>
          </a:extLst>
        </xdr:cNvPr>
        <xdr:cNvSpPr txBox="1"/>
      </xdr:nvSpPr>
      <xdr:spPr>
        <a:xfrm>
          <a:off x="1556004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21AC6390-1AE9-4347-9068-598FB1D2F0C3}"/>
            </a:ext>
          </a:extLst>
        </xdr:cNvPr>
        <xdr:cNvSpPr/>
      </xdr:nvSpPr>
      <xdr:spPr>
        <a:xfrm>
          <a:off x="15427960" y="237158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D3193B92-360E-4392-913F-57EB1A94A354}"/>
            </a:ext>
          </a:extLst>
        </xdr:cNvPr>
        <xdr:cNvSpPr/>
      </xdr:nvSpPr>
      <xdr:spPr>
        <a:xfrm>
          <a:off x="14665960" y="25791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53C25408-AD66-4168-9407-5B0792B7B8FE}"/>
            </a:ext>
          </a:extLst>
        </xdr:cNvPr>
        <xdr:cNvSpPr txBox="1"/>
      </xdr:nvSpPr>
      <xdr:spPr>
        <a:xfrm>
          <a:off x="14371955"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2C809975-154F-4586-8D1E-EA7B3768AB87}"/>
            </a:ext>
          </a:extLst>
        </xdr:cNvPr>
        <xdr:cNvSpPr/>
      </xdr:nvSpPr>
      <xdr:spPr>
        <a:xfrm>
          <a:off x="13868400" y="269712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CC2C3661-0EF6-43D2-9A1A-F6D54D103084}"/>
            </a:ext>
          </a:extLst>
        </xdr:cNvPr>
        <xdr:cNvSpPr txBox="1"/>
      </xdr:nvSpPr>
      <xdr:spPr>
        <a:xfrm>
          <a:off x="13555345" y="246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2DA74148-37BE-4EA4-90A9-E2BA75E5A7D0}"/>
            </a:ext>
          </a:extLst>
        </xdr:cNvPr>
        <xdr:cNvSpPr/>
      </xdr:nvSpPr>
      <xdr:spPr>
        <a:xfrm>
          <a:off x="13051790" y="2632004"/>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42F3D595-A801-4343-A43D-36BF446DB3C2}"/>
            </a:ext>
          </a:extLst>
        </xdr:cNvPr>
        <xdr:cNvSpPr txBox="1"/>
      </xdr:nvSpPr>
      <xdr:spPr>
        <a:xfrm>
          <a:off x="12763500" y="24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63E19E1F-CEEA-4071-BCEB-FFAF62A0C5B6}"/>
            </a:ext>
          </a:extLst>
        </xdr:cNvPr>
        <xdr:cNvSpPr/>
      </xdr:nvSpPr>
      <xdr:spPr>
        <a:xfrm>
          <a:off x="12246610" y="2664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a:extLst>
            <a:ext uri="{FF2B5EF4-FFF2-40B4-BE49-F238E27FC236}">
              <a16:creationId xmlns:a16="http://schemas.microsoft.com/office/drawing/2014/main" id="{576A174A-628C-476B-82FE-07E9472A2E22}"/>
            </a:ext>
          </a:extLst>
        </xdr:cNvPr>
        <xdr:cNvSpPr txBox="1"/>
      </xdr:nvSpPr>
      <xdr:spPr>
        <a:xfrm>
          <a:off x="11946890" y="2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C54E6DC-E3A2-457F-B5C1-5A0A789E0886}"/>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6186139-9932-4837-B884-C857F32DD688}"/>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53421C2B-FA00-44E3-8E0A-BDE60C6A9FBD}"/>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53D539E-B396-4750-A2BB-EA5EE36CFD01}"/>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124C0D5D-DDE5-48E0-B7AD-5241D0BEE8FA}"/>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分母となる経常一般財源は、市税が増加したが、臨時財政対策債は</a:t>
          </a:r>
          <a:r>
            <a:rPr kumimoji="1" lang="en-US" altLang="ja-JP" sz="1300">
              <a:latin typeface="ＭＳ Ｐゴシック" panose="020B0600070205080204" pitchFamily="50" charset="-128"/>
              <a:ea typeface="ＭＳ Ｐゴシック" panose="020B0600070205080204" pitchFamily="50" charset="-128"/>
            </a:rPr>
            <a:t>866,786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分子となる経常経費充当一般財源についても、定期昇給や会計年度任用職員の増員により</a:t>
          </a:r>
          <a:r>
            <a:rPr kumimoji="1" lang="en-US" altLang="ja-JP" sz="1300">
              <a:latin typeface="ＭＳ Ｐゴシック" panose="020B0600070205080204" pitchFamily="50" charset="-128"/>
              <a:ea typeface="ＭＳ Ｐゴシック" panose="020B0600070205080204" pitchFamily="50" charset="-128"/>
            </a:rPr>
            <a:t>91,347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）の増となったが、臨時財政対策債の減少による影響が大きく、全体的には前年度と比較し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3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分子となる経常経費充当一般財源は、ふるさと納税事業や地域経済活性化・生活者支援事業による事業費増加の影響により</a:t>
          </a:r>
          <a:r>
            <a:rPr kumimoji="1" lang="en-US" altLang="ja-JP" sz="1300">
              <a:latin typeface="ＭＳ Ｐゴシック" panose="020B0600070205080204" pitchFamily="50" charset="-128"/>
              <a:ea typeface="ＭＳ Ｐゴシック" panose="020B0600070205080204" pitchFamily="50" charset="-128"/>
            </a:rPr>
            <a:t>169,666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％）増加し、分母となる経常一般財源は、市税が増加したものの、臨時財政対策債が減少した結果、物件費に係る経常収支比率は、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ポイントの増加となっており、類似団体平均比でも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9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9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20</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75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20</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6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158750</xdr:rowOff>
    </xdr:from>
    <xdr:to>
      <xdr:col>69</xdr:col>
      <xdr:colOff>142875</xdr:colOff>
      <xdr:row>20</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分子となる経常経費充当一般財源は、施設型給付事業や新生児おむつ代支給事業等の影響により前値度比で</a:t>
          </a:r>
          <a:r>
            <a:rPr kumimoji="1" lang="en-US" altLang="ja-JP" sz="1300">
              <a:latin typeface="ＭＳ Ｐゴシック" panose="020B0600070205080204" pitchFamily="50" charset="-128"/>
              <a:ea typeface="ＭＳ Ｐゴシック" panose="020B0600070205080204" pitchFamily="50" charset="-128"/>
            </a:rPr>
            <a:t>85,975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％）増加し、分母となる経常一般財源は、市税が増加したものの、臨時財政対策債が減少した結果、扶助費に係る経常収支比率は、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ポイントの増加となり、類似団体平均を上回っている。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407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40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49276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68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21844</xdr:rowOff>
    </xdr:from>
    <xdr:to>
      <xdr:col>11</xdr:col>
      <xdr:colOff>9525</xdr:colOff>
      <xdr:row>56</xdr:row>
      <xdr:rowOff>49276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146575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7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169926</xdr:rowOff>
    </xdr:from>
    <xdr:to>
      <xdr:col>11</xdr:col>
      <xdr:colOff>60325</xdr:colOff>
      <xdr:row>56</xdr:row>
      <xdr:rowOff>100076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分子となる経常経費充当一般財源は、前年度とほぼ同水準となり、分母となる経常一般財源は、市税が増加したものの、臨時財政対策債が減少した結果、その他に係る経常収支比率は、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53</xdr:row>
      <xdr:rowOff>151493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151493</xdr:rowOff>
    </xdr:from>
    <xdr:to>
      <xdr:col>73</xdr:col>
      <xdr:colOff>180975</xdr:colOff>
      <xdr:row>54</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57</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287328"/>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100693</xdr:rowOff>
    </xdr:from>
    <xdr:to>
      <xdr:col>82</xdr:col>
      <xdr:colOff>158750</xdr:colOff>
      <xdr:row>54</xdr:row>
      <xdr:rowOff>30843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100693</xdr:rowOff>
    </xdr:from>
    <xdr:to>
      <xdr:col>74</xdr:col>
      <xdr:colOff>31750</xdr:colOff>
      <xdr:row>54</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41020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141515</xdr:rowOff>
    </xdr:from>
    <xdr:to>
      <xdr:col>65</xdr:col>
      <xdr:colOff>53975</xdr:colOff>
      <xdr:row>57</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81842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分子となる経常経費充当一般財源は、地域経済活性化事業や新型コロナウイルス対策事業等の影響により</a:t>
          </a:r>
          <a:r>
            <a:rPr kumimoji="1" lang="en-US" altLang="ja-JP" sz="1300">
              <a:latin typeface="ＭＳ Ｐゴシック" panose="020B0600070205080204" pitchFamily="50" charset="-128"/>
              <a:ea typeface="ＭＳ Ｐゴシック" panose="020B0600070205080204" pitchFamily="50" charset="-128"/>
            </a:rPr>
            <a:t>192,287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％）増加し、分母となる経常一般財源は、市税が増加したものの、臨時財政対策債が減少した結果、補助費等に係る経常収支比率は、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ポイントの増加となったが、継続的に類似団体平均よりは下回っている。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29845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992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132715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99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132715</xdr:rowOff>
    </xdr:from>
    <xdr:to>
      <xdr:col>73</xdr:col>
      <xdr:colOff>180975</xdr:colOff>
      <xdr:row>36</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04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75565</xdr:rowOff>
    </xdr:from>
    <xdr:to>
      <xdr:col>69</xdr:col>
      <xdr:colOff>92075</xdr:colOff>
      <xdr:row>36</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477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150495</xdr:rowOff>
    </xdr:from>
    <xdr:to>
      <xdr:col>82</xdr:col>
      <xdr:colOff>158750</xdr:colOff>
      <xdr:row>37</xdr:row>
      <xdr:rowOff>80645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167022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81915</xdr:rowOff>
    </xdr:from>
    <xdr:to>
      <xdr:col>74</xdr:col>
      <xdr:colOff>31750</xdr:colOff>
      <xdr:row>37</xdr:row>
      <xdr:rowOff>12065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22242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87630</xdr:rowOff>
    </xdr:from>
    <xdr:to>
      <xdr:col>69</xdr:col>
      <xdr:colOff>142875</xdr:colOff>
      <xdr:row>37</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24765</xdr:rowOff>
    </xdr:from>
    <xdr:to>
      <xdr:col>65</xdr:col>
      <xdr:colOff>53975</xdr:colOff>
      <xdr:row>36</xdr:row>
      <xdr:rowOff>126365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136542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合併特例債等の市債償還金が元金・利子ともに減少し、分母となる経常一般財源は、市税が増加したものの、臨時財政対策債が減少した結果、公債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ポイントの減少となり、全国・県平均は上回っているものの、類似団体平均を下回った。</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140607</xdr:rowOff>
    </xdr:from>
    <xdr:to>
      <xdr:col>24</xdr:col>
      <xdr:colOff>25400</xdr:colOff>
      <xdr:row>76</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99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140607</xdr:rowOff>
    </xdr:from>
    <xdr:to>
      <xdr:col>19</xdr:col>
      <xdr:colOff>187325</xdr:colOff>
      <xdr:row>76</xdr:row>
      <xdr:rowOff>78014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99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77</xdr:row>
      <xdr:rowOff>37193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37193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89807</xdr:rowOff>
    </xdr:from>
    <xdr:to>
      <xdr:col>20</xdr:col>
      <xdr:colOff>38100</xdr:colOff>
      <xdr:row>76</xdr:row>
      <xdr:rowOff>19957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30134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27214</xdr:rowOff>
    </xdr:from>
    <xdr:to>
      <xdr:col>15</xdr:col>
      <xdr:colOff>149225</xdr:colOff>
      <xdr:row>76</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138992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公債費以外の経常収支比率については、すべての項目において前年度比で増加しており、前年度と比較し</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ポイントの増加となった。概ね県平均並みであり、類似団体平均比では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100330</xdr:rowOff>
    </xdr:from>
    <xdr:to>
      <xdr:col>82</xdr:col>
      <xdr:colOff>107950</xdr:colOff>
      <xdr:row>75</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161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100330</xdr:rowOff>
    </xdr:from>
    <xdr:to>
      <xdr:col>78</xdr:col>
      <xdr:colOff>69850</xdr:colOff>
      <xdr:row>74</xdr:row>
      <xdr:rowOff>134620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16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76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7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49530</xdr:rowOff>
    </xdr:from>
    <xdr:to>
      <xdr:col>78</xdr:col>
      <xdr:colOff>120650</xdr:colOff>
      <xdr:row>73</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161307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136083</xdr:rowOff>
    </xdr:from>
    <xdr:to>
      <xdr:col>29</xdr:col>
      <xdr:colOff>127000</xdr:colOff>
      <xdr:row>17</xdr:row>
      <xdr:rowOff>161976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8358"/>
          <a:ext cx="647700" cy="2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161976</xdr:rowOff>
    </xdr:from>
    <xdr:to>
      <xdr:col>26</xdr:col>
      <xdr:colOff>50800</xdr:colOff>
      <xdr:row>17</xdr:row>
      <xdr:rowOff>170967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4251"/>
          <a:ext cx="698500" cy="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170967</xdr:rowOff>
    </xdr:from>
    <xdr:to>
      <xdr:col>22</xdr:col>
      <xdr:colOff>114300</xdr:colOff>
      <xdr:row>18</xdr:row>
      <xdr:rowOff>45115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3242"/>
          <a:ext cx="698500" cy="45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45115</xdr:rowOff>
    </xdr:from>
    <xdr:to>
      <xdr:col>18</xdr:col>
      <xdr:colOff>177800</xdr:colOff>
      <xdr:row>18</xdr:row>
      <xdr:rowOff>66101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8840"/>
          <a:ext cx="698500" cy="2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85283</xdr:rowOff>
    </xdr:from>
    <xdr:to>
      <xdr:col>29</xdr:col>
      <xdr:colOff>177800</xdr:colOff>
      <xdr:row>18</xdr:row>
      <xdr:rowOff>15433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57360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111176</xdr:rowOff>
    </xdr:from>
    <xdr:to>
      <xdr:col>26</xdr:col>
      <xdr:colOff>101600</xdr:colOff>
      <xdr:row>18</xdr:row>
      <xdr:rowOff>41326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26103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120167</xdr:rowOff>
    </xdr:from>
    <xdr:to>
      <xdr:col>22</xdr:col>
      <xdr:colOff>165100</xdr:colOff>
      <xdr:row>18</xdr:row>
      <xdr:rowOff>50317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35094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165765</xdr:rowOff>
    </xdr:from>
    <xdr:to>
      <xdr:col>19</xdr:col>
      <xdr:colOff>38100</xdr:colOff>
      <xdr:row>18</xdr:row>
      <xdr:rowOff>95915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15301</xdr:rowOff>
    </xdr:from>
    <xdr:to>
      <xdr:col>15</xdr:col>
      <xdr:colOff>101600</xdr:colOff>
      <xdr:row>18</xdr:row>
      <xdr:rowOff>116901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101678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155673</xdr:rowOff>
    </xdr:from>
    <xdr:to>
      <xdr:col>29</xdr:col>
      <xdr:colOff>127000</xdr:colOff>
      <xdr:row>37</xdr:row>
      <xdr:rowOff>165307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80373"/>
          <a:ext cx="647700" cy="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165307</xdr:rowOff>
    </xdr:from>
    <xdr:to>
      <xdr:col>26</xdr:col>
      <xdr:colOff>50800</xdr:colOff>
      <xdr:row>37</xdr:row>
      <xdr:rowOff>274578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0007"/>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199270</xdr:rowOff>
    </xdr:from>
    <xdr:to>
      <xdr:col>22</xdr:col>
      <xdr:colOff>114300</xdr:colOff>
      <xdr:row>37</xdr:row>
      <xdr:rowOff>274578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23970"/>
          <a:ext cx="698500" cy="7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191890</xdr:rowOff>
    </xdr:from>
    <xdr:to>
      <xdr:col>18</xdr:col>
      <xdr:colOff>177800</xdr:colOff>
      <xdr:row>37</xdr:row>
      <xdr:rowOff>199270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1659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104873</xdr:rowOff>
    </xdr:from>
    <xdr:to>
      <xdr:col>29</xdr:col>
      <xdr:colOff>177800</xdr:colOff>
      <xdr:row>37</xdr:row>
      <xdr:rowOff>206473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76950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114507</xdr:rowOff>
    </xdr:from>
    <xdr:to>
      <xdr:col>26</xdr:col>
      <xdr:colOff>101600</xdr:colOff>
      <xdr:row>37</xdr:row>
      <xdr:rowOff>216107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200884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223778</xdr:rowOff>
    </xdr:from>
    <xdr:to>
      <xdr:col>22</xdr:col>
      <xdr:colOff>165100</xdr:colOff>
      <xdr:row>37</xdr:row>
      <xdr:rowOff>325378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310155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3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148470</xdr:rowOff>
    </xdr:from>
    <xdr:to>
      <xdr:col>19</xdr:col>
      <xdr:colOff>38100</xdr:colOff>
      <xdr:row>37</xdr:row>
      <xdr:rowOff>250070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234847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141090</xdr:rowOff>
    </xdr:from>
    <xdr:to>
      <xdr:col>15</xdr:col>
      <xdr:colOff>101600</xdr:colOff>
      <xdr:row>37</xdr:row>
      <xdr:rowOff>242690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227467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56045</xdr:rowOff>
    </xdr:from>
    <xdr:to>
      <xdr:col>24</xdr:col>
      <xdr:colOff>63500</xdr:colOff>
      <xdr:row>35</xdr:row>
      <xdr:rowOff>56896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56795"/>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56045</xdr:rowOff>
    </xdr:from>
    <xdr:to>
      <xdr:col>19</xdr:col>
      <xdr:colOff>177800</xdr:colOff>
      <xdr:row>35</xdr:row>
      <xdr:rowOff>74498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6795"/>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74498</xdr:rowOff>
    </xdr:from>
    <xdr:to>
      <xdr:col>15</xdr:col>
      <xdr:colOff>50800</xdr:colOff>
      <xdr:row>36</xdr:row>
      <xdr:rowOff>126746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75248"/>
          <a:ext cx="889000" cy="2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126746</xdr:rowOff>
    </xdr:from>
    <xdr:to>
      <xdr:col>10</xdr:col>
      <xdr:colOff>114300</xdr:colOff>
      <xdr:row>36</xdr:row>
      <xdr:rowOff>140068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8946"/>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6096</xdr:rowOff>
    </xdr:from>
    <xdr:to>
      <xdr:col>24</xdr:col>
      <xdr:colOff>114300</xdr:colOff>
      <xdr:row>35</xdr:row>
      <xdr:rowOff>107696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155973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5245</xdr:rowOff>
    </xdr:from>
    <xdr:to>
      <xdr:col>20</xdr:col>
      <xdr:colOff>38100</xdr:colOff>
      <xdr:row>35</xdr:row>
      <xdr:rowOff>106845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97972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23698</xdr:rowOff>
    </xdr:from>
    <xdr:to>
      <xdr:col>15</xdr:col>
      <xdr:colOff>101600</xdr:colOff>
      <xdr:row>35</xdr:row>
      <xdr:rowOff>125298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75946</xdr:rowOff>
    </xdr:from>
    <xdr:to>
      <xdr:col>10</xdr:col>
      <xdr:colOff>165100</xdr:colOff>
      <xdr:row>37</xdr:row>
      <xdr:rowOff>6096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168673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89268</xdr:rowOff>
    </xdr:from>
    <xdr:to>
      <xdr:col>6</xdr:col>
      <xdr:colOff>38100</xdr:colOff>
      <xdr:row>37</xdr:row>
      <xdr:rowOff>19418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18526</xdr:rowOff>
    </xdr:from>
    <xdr:to>
      <xdr:col>24</xdr:col>
      <xdr:colOff>63500</xdr:colOff>
      <xdr:row>56</xdr:row>
      <xdr:rowOff>44423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19726"/>
          <a:ext cx="8382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18526</xdr:rowOff>
    </xdr:from>
    <xdr:to>
      <xdr:col>19</xdr:col>
      <xdr:colOff>177800</xdr:colOff>
      <xdr:row>56</xdr:row>
      <xdr:rowOff>149334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19726"/>
          <a:ext cx="889000" cy="1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40912</xdr:rowOff>
    </xdr:from>
    <xdr:to>
      <xdr:col>15</xdr:col>
      <xdr:colOff>50800</xdr:colOff>
      <xdr:row>56</xdr:row>
      <xdr:rowOff>149334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42112"/>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40912</xdr:rowOff>
    </xdr:from>
    <xdr:to>
      <xdr:col>10</xdr:col>
      <xdr:colOff>114300</xdr:colOff>
      <xdr:row>56</xdr:row>
      <xdr:rowOff>51738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42112"/>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165073</xdr:rowOff>
    </xdr:from>
    <xdr:to>
      <xdr:col>24</xdr:col>
      <xdr:colOff>114300</xdr:colOff>
      <xdr:row>56</xdr:row>
      <xdr:rowOff>95223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139176</xdr:rowOff>
    </xdr:from>
    <xdr:to>
      <xdr:col>20</xdr:col>
      <xdr:colOff>38100</xdr:colOff>
      <xdr:row>56</xdr:row>
      <xdr:rowOff>69326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60453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98534</xdr:rowOff>
    </xdr:from>
    <xdr:to>
      <xdr:col>15</xdr:col>
      <xdr:colOff>101600</xdr:colOff>
      <xdr:row>57</xdr:row>
      <xdr:rowOff>28684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19811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161562</xdr:rowOff>
    </xdr:from>
    <xdr:to>
      <xdr:col>10</xdr:col>
      <xdr:colOff>165100</xdr:colOff>
      <xdr:row>56</xdr:row>
      <xdr:rowOff>91712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108239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938</xdr:rowOff>
    </xdr:from>
    <xdr:to>
      <xdr:col>6</xdr:col>
      <xdr:colOff>38100</xdr:colOff>
      <xdr:row>56</xdr:row>
      <xdr:rowOff>102538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169007</xdr:rowOff>
    </xdr:from>
    <xdr:to>
      <xdr:col>24</xdr:col>
      <xdr:colOff>63500</xdr:colOff>
      <xdr:row>78</xdr:row>
      <xdr:rowOff>8849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70657"/>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8849</xdr:rowOff>
    </xdr:from>
    <xdr:to>
      <xdr:col>19</xdr:col>
      <xdr:colOff>177800</xdr:colOff>
      <xdr:row>78</xdr:row>
      <xdr:rowOff>9947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8194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9947</xdr:rowOff>
    </xdr:from>
    <xdr:to>
      <xdr:col>15</xdr:col>
      <xdr:colOff>50800</xdr:colOff>
      <xdr:row>78</xdr:row>
      <xdr:rowOff>20371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304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168047</xdr:rowOff>
    </xdr:from>
    <xdr:to>
      <xdr:col>10</xdr:col>
      <xdr:colOff>114300</xdr:colOff>
      <xdr:row>78</xdr:row>
      <xdr:rowOff>20371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969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118207</xdr:rowOff>
    </xdr:from>
    <xdr:to>
      <xdr:col>24</xdr:col>
      <xdr:colOff>114300</xdr:colOff>
      <xdr:row>78</xdr:row>
      <xdr:rowOff>48357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33134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129499</xdr:rowOff>
    </xdr:from>
    <xdr:to>
      <xdr:col>20</xdr:col>
      <xdr:colOff>38100</xdr:colOff>
      <xdr:row>78</xdr:row>
      <xdr:rowOff>59649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50776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130597</xdr:rowOff>
    </xdr:from>
    <xdr:to>
      <xdr:col>15</xdr:col>
      <xdr:colOff>101600</xdr:colOff>
      <xdr:row>78</xdr:row>
      <xdr:rowOff>60747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51874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141021</xdr:rowOff>
    </xdr:from>
    <xdr:to>
      <xdr:col>10</xdr:col>
      <xdr:colOff>165100</xdr:colOff>
      <xdr:row>78</xdr:row>
      <xdr:rowOff>71171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62298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117247</xdr:rowOff>
    </xdr:from>
    <xdr:to>
      <xdr:col>6</xdr:col>
      <xdr:colOff>38100</xdr:colOff>
      <xdr:row>78</xdr:row>
      <xdr:rowOff>47397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136826</xdr:rowOff>
    </xdr:from>
    <xdr:to>
      <xdr:col>24</xdr:col>
      <xdr:colOff>63500</xdr:colOff>
      <xdr:row>97</xdr:row>
      <xdr:rowOff>41294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96026"/>
          <a:ext cx="8382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136826</xdr:rowOff>
    </xdr:from>
    <xdr:to>
      <xdr:col>19</xdr:col>
      <xdr:colOff>177800</xdr:colOff>
      <xdr:row>97</xdr:row>
      <xdr:rowOff>159860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6026"/>
          <a:ext cx="889000" cy="19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159860</xdr:rowOff>
    </xdr:from>
    <xdr:to>
      <xdr:col>15</xdr:col>
      <xdr:colOff>50800</xdr:colOff>
      <xdr:row>98</xdr:row>
      <xdr:rowOff>45005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0510"/>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45005</xdr:rowOff>
    </xdr:from>
    <xdr:to>
      <xdr:col>10</xdr:col>
      <xdr:colOff>114300</xdr:colOff>
      <xdr:row>98</xdr:row>
      <xdr:rowOff>99227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7105"/>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161944</xdr:rowOff>
    </xdr:from>
    <xdr:to>
      <xdr:col>24</xdr:col>
      <xdr:colOff>114300</xdr:colOff>
      <xdr:row>97</xdr:row>
      <xdr:rowOff>92094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140371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86026</xdr:rowOff>
    </xdr:from>
    <xdr:to>
      <xdr:col>20</xdr:col>
      <xdr:colOff>38100</xdr:colOff>
      <xdr:row>97</xdr:row>
      <xdr:rowOff>16176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3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109060</xdr:rowOff>
    </xdr:from>
    <xdr:to>
      <xdr:col>15</xdr:col>
      <xdr:colOff>101600</xdr:colOff>
      <xdr:row>98</xdr:row>
      <xdr:rowOff>39210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30337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165655</xdr:rowOff>
    </xdr:from>
    <xdr:to>
      <xdr:col>10</xdr:col>
      <xdr:colOff>165100</xdr:colOff>
      <xdr:row>98</xdr:row>
      <xdr:rowOff>95805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86932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48427</xdr:rowOff>
    </xdr:from>
    <xdr:to>
      <xdr:col>6</xdr:col>
      <xdr:colOff>38100</xdr:colOff>
      <xdr:row>98</xdr:row>
      <xdr:rowOff>150027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141154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70108</xdr:rowOff>
    </xdr:from>
    <xdr:to>
      <xdr:col>55</xdr:col>
      <xdr:colOff>0</xdr:colOff>
      <xdr:row>37</xdr:row>
      <xdr:rowOff>60877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42308"/>
          <a:ext cx="838200" cy="16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58503</xdr:rowOff>
    </xdr:from>
    <xdr:to>
      <xdr:col>50</xdr:col>
      <xdr:colOff>114300</xdr:colOff>
      <xdr:row>37</xdr:row>
      <xdr:rowOff>60877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02003"/>
          <a:ext cx="889000" cy="12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58503</xdr:rowOff>
    </xdr:from>
    <xdr:to>
      <xdr:col>45</xdr:col>
      <xdr:colOff>177800</xdr:colOff>
      <xdr:row>38</xdr:row>
      <xdr:rowOff>70510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02003"/>
          <a:ext cx="889000" cy="13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109879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70510</xdr:rowOff>
    </xdr:from>
    <xdr:to>
      <xdr:col>41</xdr:col>
      <xdr:colOff>50800</xdr:colOff>
      <xdr:row>39</xdr:row>
      <xdr:rowOff>119039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5610"/>
          <a:ext cx="889000" cy="2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19308</xdr:rowOff>
    </xdr:from>
    <xdr:to>
      <xdr:col>55</xdr:col>
      <xdr:colOff>50800</xdr:colOff>
      <xdr:row>36</xdr:row>
      <xdr:rowOff>120908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169185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10077</xdr:rowOff>
    </xdr:from>
    <xdr:to>
      <xdr:col>50</xdr:col>
      <xdr:colOff>165100</xdr:colOff>
      <xdr:row>37</xdr:row>
      <xdr:rowOff>111677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102804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7703</xdr:rowOff>
    </xdr:from>
    <xdr:to>
      <xdr:col>46</xdr:col>
      <xdr:colOff>38100</xdr:colOff>
      <xdr:row>30</xdr:row>
      <xdr:rowOff>109303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125830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2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19710</xdr:rowOff>
    </xdr:from>
    <xdr:to>
      <xdr:col>41</xdr:col>
      <xdr:colOff>101600</xdr:colOff>
      <xdr:row>38</xdr:row>
      <xdr:rowOff>121310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112437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68239</xdr:rowOff>
    </xdr:from>
    <xdr:to>
      <xdr:col>36</xdr:col>
      <xdr:colOff>165100</xdr:colOff>
      <xdr:row>39</xdr:row>
      <xdr:rowOff>169839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160966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82715</xdr:rowOff>
    </xdr:from>
    <xdr:to>
      <xdr:col>55</xdr:col>
      <xdr:colOff>0</xdr:colOff>
      <xdr:row>59</xdr:row>
      <xdr:rowOff>51359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26815"/>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132994</xdr:rowOff>
    </xdr:from>
    <xdr:to>
      <xdr:col>50</xdr:col>
      <xdr:colOff>114300</xdr:colOff>
      <xdr:row>59</xdr:row>
      <xdr:rowOff>51359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77094"/>
          <a:ext cx="889000" cy="8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105473</xdr:rowOff>
    </xdr:from>
    <xdr:to>
      <xdr:col>45</xdr:col>
      <xdr:colOff>177800</xdr:colOff>
      <xdr:row>58</xdr:row>
      <xdr:rowOff>132994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49573"/>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91008</xdr:rowOff>
    </xdr:from>
    <xdr:to>
      <xdr:col>41</xdr:col>
      <xdr:colOff>50800</xdr:colOff>
      <xdr:row>58</xdr:row>
      <xdr:rowOff>105473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349308"/>
          <a:ext cx="889000" cy="70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31915</xdr:rowOff>
    </xdr:from>
    <xdr:to>
      <xdr:col>55</xdr:col>
      <xdr:colOff>50800</xdr:colOff>
      <xdr:row>58</xdr:row>
      <xdr:rowOff>133515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10342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559</xdr:rowOff>
    </xdr:from>
    <xdr:to>
      <xdr:col>50</xdr:col>
      <xdr:colOff>165100</xdr:colOff>
      <xdr:row>59</xdr:row>
      <xdr:rowOff>102159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93286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82194</xdr:rowOff>
    </xdr:from>
    <xdr:to>
      <xdr:col>46</xdr:col>
      <xdr:colOff>38100</xdr:colOff>
      <xdr:row>59</xdr:row>
      <xdr:rowOff>12344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54673</xdr:rowOff>
    </xdr:from>
    <xdr:to>
      <xdr:col>41</xdr:col>
      <xdr:colOff>101600</xdr:colOff>
      <xdr:row>58</xdr:row>
      <xdr:rowOff>156273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40208</xdr:rowOff>
    </xdr:from>
    <xdr:to>
      <xdr:col>36</xdr:col>
      <xdr:colOff>165100</xdr:colOff>
      <xdr:row>54</xdr:row>
      <xdr:rowOff>141808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2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158335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0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17208</xdr:rowOff>
    </xdr:from>
    <xdr:to>
      <xdr:col>55</xdr:col>
      <xdr:colOff>0</xdr:colOff>
      <xdr:row>78</xdr:row>
      <xdr:rowOff>115990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90308"/>
          <a:ext cx="838200" cy="9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115990</xdr:rowOff>
    </xdr:from>
    <xdr:to>
      <xdr:col>50</xdr:col>
      <xdr:colOff>114300</xdr:colOff>
      <xdr:row>78</xdr:row>
      <xdr:rowOff>152781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89090"/>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95529</xdr:rowOff>
    </xdr:from>
    <xdr:to>
      <xdr:col>45</xdr:col>
      <xdr:colOff>177800</xdr:colOff>
      <xdr:row>78</xdr:row>
      <xdr:rowOff>152781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68629"/>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90145</xdr:rowOff>
    </xdr:from>
    <xdr:to>
      <xdr:col>41</xdr:col>
      <xdr:colOff>50800</xdr:colOff>
      <xdr:row>78</xdr:row>
      <xdr:rowOff>95529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91795"/>
          <a:ext cx="889000" cy="1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137858</xdr:rowOff>
    </xdr:from>
    <xdr:to>
      <xdr:col>55</xdr:col>
      <xdr:colOff>50800</xdr:colOff>
      <xdr:row>78</xdr:row>
      <xdr:rowOff>68008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116285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65190</xdr:rowOff>
    </xdr:from>
    <xdr:to>
      <xdr:col>50</xdr:col>
      <xdr:colOff>165100</xdr:colOff>
      <xdr:row>78</xdr:row>
      <xdr:rowOff>166790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101981</xdr:rowOff>
    </xdr:from>
    <xdr:to>
      <xdr:col>46</xdr:col>
      <xdr:colOff>38100</xdr:colOff>
      <xdr:row>79</xdr:row>
      <xdr:rowOff>32131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23258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6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44729</xdr:rowOff>
    </xdr:from>
    <xdr:to>
      <xdr:col>41</xdr:col>
      <xdr:colOff>101600</xdr:colOff>
      <xdr:row>78</xdr:row>
      <xdr:rowOff>146329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137456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1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39345</xdr:rowOff>
    </xdr:from>
    <xdr:to>
      <xdr:col>36</xdr:col>
      <xdr:colOff>165100</xdr:colOff>
      <xdr:row>77</xdr:row>
      <xdr:rowOff>140945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157472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152681</xdr:rowOff>
    </xdr:from>
    <xdr:to>
      <xdr:col>55</xdr:col>
      <xdr:colOff>0</xdr:colOff>
      <xdr:row>97</xdr:row>
      <xdr:rowOff>156682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8333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73064</xdr:rowOff>
    </xdr:from>
    <xdr:to>
      <xdr:col>50</xdr:col>
      <xdr:colOff>114300</xdr:colOff>
      <xdr:row>97</xdr:row>
      <xdr:rowOff>156682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03714"/>
          <a:ext cx="889000" cy="8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73064</xdr:rowOff>
    </xdr:from>
    <xdr:to>
      <xdr:col>45</xdr:col>
      <xdr:colOff>177800</xdr:colOff>
      <xdr:row>97</xdr:row>
      <xdr:rowOff>168635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03714"/>
          <a:ext cx="8890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64050</xdr:rowOff>
    </xdr:from>
    <xdr:to>
      <xdr:col>41</xdr:col>
      <xdr:colOff>50800</xdr:colOff>
      <xdr:row>97</xdr:row>
      <xdr:rowOff>168635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008900"/>
          <a:ext cx="889000" cy="7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101881</xdr:rowOff>
    </xdr:from>
    <xdr:to>
      <xdr:col>55</xdr:col>
      <xdr:colOff>50800</xdr:colOff>
      <xdr:row>98</xdr:row>
      <xdr:rowOff>32031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16808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105882</xdr:rowOff>
    </xdr:from>
    <xdr:to>
      <xdr:col>50</xdr:col>
      <xdr:colOff>165100</xdr:colOff>
      <xdr:row>98</xdr:row>
      <xdr:rowOff>36032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27159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22264</xdr:rowOff>
    </xdr:from>
    <xdr:to>
      <xdr:col>46</xdr:col>
      <xdr:colOff>38100</xdr:colOff>
      <xdr:row>97</xdr:row>
      <xdr:rowOff>123864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114991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117835</xdr:rowOff>
    </xdr:from>
    <xdr:to>
      <xdr:col>41</xdr:col>
      <xdr:colOff>101600</xdr:colOff>
      <xdr:row>98</xdr:row>
      <xdr:rowOff>47985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39112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13250</xdr:rowOff>
    </xdr:from>
    <xdr:to>
      <xdr:col>36</xdr:col>
      <xdr:colOff>165100</xdr:colOff>
      <xdr:row>93</xdr:row>
      <xdr:rowOff>114850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9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131377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7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40945</xdr:rowOff>
    </xdr:from>
    <xdr:to>
      <xdr:col>85</xdr:col>
      <xdr:colOff>127000</xdr:colOff>
      <xdr:row>39</xdr:row>
      <xdr:rowOff>44183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2749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40621</xdr:rowOff>
    </xdr:from>
    <xdr:to>
      <xdr:col>81</xdr:col>
      <xdr:colOff>50800</xdr:colOff>
      <xdr:row>39</xdr:row>
      <xdr:rowOff>40945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2717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40621</xdr:rowOff>
    </xdr:from>
    <xdr:to>
      <xdr:col>76</xdr:col>
      <xdr:colOff>114300</xdr:colOff>
      <xdr:row>39</xdr:row>
      <xdr:rowOff>43383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27171"/>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42564</xdr:rowOff>
    </xdr:from>
    <xdr:to>
      <xdr:col>71</xdr:col>
      <xdr:colOff>177800</xdr:colOff>
      <xdr:row>39</xdr:row>
      <xdr:rowOff>43383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29114"/>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164833</xdr:rowOff>
    </xdr:from>
    <xdr:to>
      <xdr:col>85</xdr:col>
      <xdr:colOff>177800</xdr:colOff>
      <xdr:row>39</xdr:row>
      <xdr:rowOff>94983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79760</xdr:rowOff>
    </xdr:from>
    <xdr:ext cx="313932"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4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161595</xdr:rowOff>
    </xdr:from>
    <xdr:to>
      <xdr:col>81</xdr:col>
      <xdr:colOff>101600</xdr:colOff>
      <xdr:row>39</xdr:row>
      <xdr:rowOff>91745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82872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7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161271</xdr:rowOff>
    </xdr:from>
    <xdr:to>
      <xdr:col>76</xdr:col>
      <xdr:colOff>165100</xdr:colOff>
      <xdr:row>39</xdr:row>
      <xdr:rowOff>91421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82548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163214</xdr:rowOff>
    </xdr:from>
    <xdr:to>
      <xdr:col>67</xdr:col>
      <xdr:colOff>101600</xdr:colOff>
      <xdr:row>39</xdr:row>
      <xdr:rowOff>93364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84491</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771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145595</xdr:rowOff>
    </xdr:from>
    <xdr:to>
      <xdr:col>85</xdr:col>
      <xdr:colOff>127000</xdr:colOff>
      <xdr:row>76</xdr:row>
      <xdr:rowOff>120498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004345"/>
          <a:ext cx="838200" cy="1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145595</xdr:rowOff>
    </xdr:from>
    <xdr:to>
      <xdr:col>81</xdr:col>
      <xdr:colOff>50800</xdr:colOff>
      <xdr:row>76</xdr:row>
      <xdr:rowOff>38740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04345"/>
          <a:ext cx="889000" cy="6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150933</xdr:rowOff>
    </xdr:from>
    <xdr:to>
      <xdr:col>76</xdr:col>
      <xdr:colOff>114300</xdr:colOff>
      <xdr:row>76</xdr:row>
      <xdr:rowOff>38740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09683"/>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72051</xdr:rowOff>
    </xdr:from>
    <xdr:to>
      <xdr:col>71</xdr:col>
      <xdr:colOff>177800</xdr:colOff>
      <xdr:row>75</xdr:row>
      <xdr:rowOff>150933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930801"/>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69698</xdr:rowOff>
    </xdr:from>
    <xdr:to>
      <xdr:col>85</xdr:col>
      <xdr:colOff>177800</xdr:colOff>
      <xdr:row>76</xdr:row>
      <xdr:rowOff>171298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48125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94795</xdr:rowOff>
    </xdr:from>
    <xdr:to>
      <xdr:col>81</xdr:col>
      <xdr:colOff>101600</xdr:colOff>
      <xdr:row>76</xdr:row>
      <xdr:rowOff>24944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53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16071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159390</xdr:rowOff>
    </xdr:from>
    <xdr:to>
      <xdr:col>76</xdr:col>
      <xdr:colOff>165100</xdr:colOff>
      <xdr:row>76</xdr:row>
      <xdr:rowOff>89540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106067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100134</xdr:rowOff>
    </xdr:from>
    <xdr:to>
      <xdr:col>72</xdr:col>
      <xdr:colOff>38100</xdr:colOff>
      <xdr:row>76</xdr:row>
      <xdr:rowOff>30283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58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46811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3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21251</xdr:rowOff>
    </xdr:from>
    <xdr:to>
      <xdr:col>67</xdr:col>
      <xdr:colOff>101600</xdr:colOff>
      <xdr:row>75</xdr:row>
      <xdr:rowOff>122851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139378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6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75597</xdr:rowOff>
    </xdr:from>
    <xdr:to>
      <xdr:col>85</xdr:col>
      <xdr:colOff>127000</xdr:colOff>
      <xdr:row>98</xdr:row>
      <xdr:rowOff>165666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534797"/>
          <a:ext cx="838200" cy="4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75597</xdr:rowOff>
    </xdr:from>
    <xdr:to>
      <xdr:col>81</xdr:col>
      <xdr:colOff>50800</xdr:colOff>
      <xdr:row>98</xdr:row>
      <xdr:rowOff>139243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534797"/>
          <a:ext cx="889000" cy="40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65672</xdr:rowOff>
    </xdr:from>
    <xdr:to>
      <xdr:col>76</xdr:col>
      <xdr:colOff>114300</xdr:colOff>
      <xdr:row>98</xdr:row>
      <xdr:rowOff>139243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24872"/>
          <a:ext cx="889000" cy="4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65672</xdr:rowOff>
    </xdr:from>
    <xdr:to>
      <xdr:col>71</xdr:col>
      <xdr:colOff>177800</xdr:colOff>
      <xdr:row>98</xdr:row>
      <xdr:rowOff>160693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24872"/>
          <a:ext cx="889000" cy="4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114866</xdr:rowOff>
    </xdr:from>
    <xdr:to>
      <xdr:col>85</xdr:col>
      <xdr:colOff>177800</xdr:colOff>
      <xdr:row>99</xdr:row>
      <xdr:rowOff>45016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29793</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24797</xdr:rowOff>
    </xdr:from>
    <xdr:to>
      <xdr:col>81</xdr:col>
      <xdr:colOff>101600</xdr:colOff>
      <xdr:row>96</xdr:row>
      <xdr:rowOff>126397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4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117524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5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88443</xdr:rowOff>
    </xdr:from>
    <xdr:to>
      <xdr:col>76</xdr:col>
      <xdr:colOff>165100</xdr:colOff>
      <xdr:row>99</xdr:row>
      <xdr:rowOff>18593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9720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14872</xdr:rowOff>
    </xdr:from>
    <xdr:to>
      <xdr:col>72</xdr:col>
      <xdr:colOff>38100</xdr:colOff>
      <xdr:row>96</xdr:row>
      <xdr:rowOff>116472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4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132999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2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109893</xdr:rowOff>
    </xdr:from>
    <xdr:to>
      <xdr:col>67</xdr:col>
      <xdr:colOff>101600</xdr:colOff>
      <xdr:row>99</xdr:row>
      <xdr:rowOff>40043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31170</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86551</xdr:rowOff>
    </xdr:from>
    <xdr:to>
      <xdr:col>116</xdr:col>
      <xdr:colOff>63500</xdr:colOff>
      <xdr:row>37</xdr:row>
      <xdr:rowOff>144444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30201"/>
          <a:ext cx="8382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48717</xdr:rowOff>
    </xdr:from>
    <xdr:to>
      <xdr:col>111</xdr:col>
      <xdr:colOff>177800</xdr:colOff>
      <xdr:row>37</xdr:row>
      <xdr:rowOff>86551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39236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33058</xdr:rowOff>
    </xdr:from>
    <xdr:to>
      <xdr:col>107</xdr:col>
      <xdr:colOff>50800</xdr:colOff>
      <xdr:row>37</xdr:row>
      <xdr:rowOff>48717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76708"/>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33058</xdr:rowOff>
    </xdr:from>
    <xdr:to>
      <xdr:col>102</xdr:col>
      <xdr:colOff>114300</xdr:colOff>
      <xdr:row>38</xdr:row>
      <xdr:rowOff>3283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376708"/>
          <a:ext cx="889000" cy="1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93644</xdr:rowOff>
    </xdr:from>
    <xdr:to>
      <xdr:col>116</xdr:col>
      <xdr:colOff>114300</xdr:colOff>
      <xdr:row>38</xdr:row>
      <xdr:rowOff>23794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8571</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5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35751</xdr:rowOff>
    </xdr:from>
    <xdr:to>
      <xdr:col>112</xdr:col>
      <xdr:colOff>38100</xdr:colOff>
      <xdr:row>37</xdr:row>
      <xdr:rowOff>137351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128478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169367</xdr:rowOff>
    </xdr:from>
    <xdr:to>
      <xdr:col>107</xdr:col>
      <xdr:colOff>101600</xdr:colOff>
      <xdr:row>37</xdr:row>
      <xdr:rowOff>99517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90644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4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153708</xdr:rowOff>
    </xdr:from>
    <xdr:to>
      <xdr:col>102</xdr:col>
      <xdr:colOff>165100</xdr:colOff>
      <xdr:row>37</xdr:row>
      <xdr:rowOff>83858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100385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0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123933</xdr:rowOff>
    </xdr:from>
    <xdr:to>
      <xdr:col>98</xdr:col>
      <xdr:colOff>38100</xdr:colOff>
      <xdr:row>38</xdr:row>
      <xdr:rowOff>54084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67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45210</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56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136728</xdr:rowOff>
    </xdr:from>
    <xdr:to>
      <xdr:col>116</xdr:col>
      <xdr:colOff>63500</xdr:colOff>
      <xdr:row>58</xdr:row>
      <xdr:rowOff>137323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0828"/>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134579</xdr:rowOff>
    </xdr:from>
    <xdr:to>
      <xdr:col>111</xdr:col>
      <xdr:colOff>177800</xdr:colOff>
      <xdr:row>58</xdr:row>
      <xdr:rowOff>136728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7867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134579</xdr:rowOff>
    </xdr:from>
    <xdr:to>
      <xdr:col>107</xdr:col>
      <xdr:colOff>50800</xdr:colOff>
      <xdr:row>58</xdr:row>
      <xdr:rowOff>134900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7867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134900</xdr:rowOff>
    </xdr:from>
    <xdr:to>
      <xdr:col>102</xdr:col>
      <xdr:colOff>114300</xdr:colOff>
      <xdr:row>58</xdr:row>
      <xdr:rowOff>135174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7900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86523</xdr:rowOff>
    </xdr:from>
    <xdr:to>
      <xdr:col>116</xdr:col>
      <xdr:colOff>114300</xdr:colOff>
      <xdr:row>59</xdr:row>
      <xdr:rowOff>16673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1450</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5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85928</xdr:rowOff>
    </xdr:from>
    <xdr:to>
      <xdr:col>112</xdr:col>
      <xdr:colOff>38100</xdr:colOff>
      <xdr:row>59</xdr:row>
      <xdr:rowOff>16078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7205</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83779</xdr:rowOff>
    </xdr:from>
    <xdr:to>
      <xdr:col>107</xdr:col>
      <xdr:colOff>101600</xdr:colOff>
      <xdr:row>59</xdr:row>
      <xdr:rowOff>13929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5056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84100</xdr:rowOff>
    </xdr:from>
    <xdr:to>
      <xdr:col>102</xdr:col>
      <xdr:colOff>165100</xdr:colOff>
      <xdr:row>59</xdr:row>
      <xdr:rowOff>14250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5377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2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84374</xdr:rowOff>
    </xdr:from>
    <xdr:to>
      <xdr:col>98</xdr:col>
      <xdr:colOff>38100</xdr:colOff>
      <xdr:row>59</xdr:row>
      <xdr:rowOff>14524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5651</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88112</xdr:rowOff>
    </xdr:from>
    <xdr:to>
      <xdr:col>116</xdr:col>
      <xdr:colOff>63500</xdr:colOff>
      <xdr:row>78</xdr:row>
      <xdr:rowOff>98513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461212"/>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76873</xdr:rowOff>
    </xdr:from>
    <xdr:to>
      <xdr:col>111</xdr:col>
      <xdr:colOff>177800</xdr:colOff>
      <xdr:row>78</xdr:row>
      <xdr:rowOff>88112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449973"/>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76873</xdr:rowOff>
    </xdr:from>
    <xdr:to>
      <xdr:col>107</xdr:col>
      <xdr:colOff>50800</xdr:colOff>
      <xdr:row>78</xdr:row>
      <xdr:rowOff>104076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44997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87199</xdr:rowOff>
    </xdr:from>
    <xdr:to>
      <xdr:col>102</xdr:col>
      <xdr:colOff>114300</xdr:colOff>
      <xdr:row>78</xdr:row>
      <xdr:rowOff>104076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45949"/>
          <a:ext cx="889000" cy="5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47713</xdr:rowOff>
    </xdr:from>
    <xdr:to>
      <xdr:col>116</xdr:col>
      <xdr:colOff>114300</xdr:colOff>
      <xdr:row>78</xdr:row>
      <xdr:rowOff>149313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134090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37312</xdr:rowOff>
    </xdr:from>
    <xdr:to>
      <xdr:col>112</xdr:col>
      <xdr:colOff>38100</xdr:colOff>
      <xdr:row>78</xdr:row>
      <xdr:rowOff>138912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130039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5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26073</xdr:rowOff>
    </xdr:from>
    <xdr:to>
      <xdr:col>107</xdr:col>
      <xdr:colOff>101600</xdr:colOff>
      <xdr:row>78</xdr:row>
      <xdr:rowOff>127673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118800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53276</xdr:rowOff>
    </xdr:from>
    <xdr:to>
      <xdr:col>102</xdr:col>
      <xdr:colOff>165100</xdr:colOff>
      <xdr:row>78</xdr:row>
      <xdr:rowOff>154876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146003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5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36399</xdr:rowOff>
    </xdr:from>
    <xdr:to>
      <xdr:col>98</xdr:col>
      <xdr:colOff>38100</xdr:colOff>
      <xdr:row>75</xdr:row>
      <xdr:rowOff>137999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129125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における住民一人当たりのコストについて、増加となったものは補助費等と、普通建設事業費である。補助費等については、地域経済活性化・生活者支援事業、新型コロナウイルス感染症対策事業、普通建設事業費については、民間保育所整備費の補助を行う民間保育所活動支援事業や、単独事業では、若草保育所新築整備事業、若草地区拠点施設周辺整備事業、南アルプスＩＣ新産業拠点整備事業等により増額となった。</a:t>
          </a:r>
        </a:p>
        <a:p>
          <a:r>
            <a:rPr kumimoji="1" lang="ja-JP" altLang="en-US" sz="1300">
              <a:latin typeface="ＭＳ Ｐゴシック" panose="020B0600070205080204" pitchFamily="50" charset="-128"/>
              <a:ea typeface="ＭＳ Ｐゴシック" panose="020B0600070205080204" pitchFamily="50" charset="-128"/>
            </a:rPr>
            <a:t>一方減額となった主なものは公債費で、令和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年度は繰上償還を行ったが、令和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年度は行わなかったことが要因である。また、扶助費は、物価高騰対策として住民税非課税世帯等へ</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万円を給付する電力・ガス・食料品等価格高騰緊急支援給付金支給事業、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世帯あたり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万円を給付する生活困窮世帯緊急生活支援金支給事業を実施した一方で、令和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年度実施の子育て世帯への臨時特別給付金支給事業の皆減、子育て世帯生活支援特別給付金支給事業等の減額により扶助費全体で減額となった。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29972</xdr:rowOff>
    </xdr:from>
    <xdr:to>
      <xdr:col>24</xdr:col>
      <xdr:colOff>63500</xdr:colOff>
      <xdr:row>37</xdr:row>
      <xdr:rowOff>77597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3622"/>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29972</xdr:rowOff>
    </xdr:from>
    <xdr:to>
      <xdr:col>19</xdr:col>
      <xdr:colOff>177800</xdr:colOff>
      <xdr:row>37</xdr:row>
      <xdr:rowOff>76835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362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14732</xdr:rowOff>
    </xdr:from>
    <xdr:to>
      <xdr:col>15</xdr:col>
      <xdr:colOff>50800</xdr:colOff>
      <xdr:row>37</xdr:row>
      <xdr:rowOff>76835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838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14732</xdr:rowOff>
    </xdr:from>
    <xdr:to>
      <xdr:col>10</xdr:col>
      <xdr:colOff>114300</xdr:colOff>
      <xdr:row>37</xdr:row>
      <xdr:rowOff>25019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83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26797</xdr:rowOff>
    </xdr:from>
    <xdr:to>
      <xdr:col>24</xdr:col>
      <xdr:colOff>114300</xdr:colOff>
      <xdr:row>37</xdr:row>
      <xdr:rowOff>128397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150622</xdr:rowOff>
    </xdr:from>
    <xdr:to>
      <xdr:col>20</xdr:col>
      <xdr:colOff>38100</xdr:colOff>
      <xdr:row>37</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71899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26035</xdr:rowOff>
    </xdr:from>
    <xdr:to>
      <xdr:col>15</xdr:col>
      <xdr:colOff>101600</xdr:colOff>
      <xdr:row>37</xdr:row>
      <xdr:rowOff>127635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118762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135382</xdr:rowOff>
    </xdr:from>
    <xdr:to>
      <xdr:col>10</xdr:col>
      <xdr:colOff>165100</xdr:colOff>
      <xdr:row>37</xdr:row>
      <xdr:rowOff>65532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56659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145669</xdr:rowOff>
    </xdr:from>
    <xdr:to>
      <xdr:col>6</xdr:col>
      <xdr:colOff>38100</xdr:colOff>
      <xdr:row>37</xdr:row>
      <xdr:rowOff>75819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66946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133734</xdr:rowOff>
    </xdr:from>
    <xdr:to>
      <xdr:col>24</xdr:col>
      <xdr:colOff>63500</xdr:colOff>
      <xdr:row>56</xdr:row>
      <xdr:rowOff>74244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63484"/>
          <a:ext cx="8382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62730</xdr:rowOff>
    </xdr:from>
    <xdr:to>
      <xdr:col>19</xdr:col>
      <xdr:colOff>177800</xdr:colOff>
      <xdr:row>55</xdr:row>
      <xdr:rowOff>133734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78130"/>
          <a:ext cx="889000" cy="5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62730</xdr:rowOff>
    </xdr:from>
    <xdr:to>
      <xdr:col>15</xdr:col>
      <xdr:colOff>50800</xdr:colOff>
      <xdr:row>55</xdr:row>
      <xdr:rowOff>111727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78130"/>
          <a:ext cx="889000" cy="5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111727</xdr:rowOff>
    </xdr:from>
    <xdr:to>
      <xdr:col>10</xdr:col>
      <xdr:colOff>114300</xdr:colOff>
      <xdr:row>56</xdr:row>
      <xdr:rowOff>95702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41477"/>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23444</xdr:rowOff>
    </xdr:from>
    <xdr:to>
      <xdr:col>24</xdr:col>
      <xdr:colOff>114300</xdr:colOff>
      <xdr:row>56</xdr:row>
      <xdr:rowOff>125044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1871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82934</xdr:rowOff>
    </xdr:from>
    <xdr:to>
      <xdr:col>20</xdr:col>
      <xdr:colOff>38100</xdr:colOff>
      <xdr:row>56</xdr:row>
      <xdr:rowOff>13084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11930</xdr:rowOff>
    </xdr:from>
    <xdr:to>
      <xdr:col>15</xdr:col>
      <xdr:colOff>101600</xdr:colOff>
      <xdr:row>52</xdr:row>
      <xdr:rowOff>113530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104657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60927</xdr:rowOff>
    </xdr:from>
    <xdr:to>
      <xdr:col>10</xdr:col>
      <xdr:colOff>165100</xdr:colOff>
      <xdr:row>55</xdr:row>
      <xdr:rowOff>162527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44902</xdr:rowOff>
    </xdr:from>
    <xdr:to>
      <xdr:col>6</xdr:col>
      <xdr:colOff>38100</xdr:colOff>
      <xdr:row>56</xdr:row>
      <xdr:rowOff>146502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137629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52408</xdr:rowOff>
    </xdr:from>
    <xdr:to>
      <xdr:col>24</xdr:col>
      <xdr:colOff>63500</xdr:colOff>
      <xdr:row>76</xdr:row>
      <xdr:rowOff>64850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2608"/>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64850</xdr:rowOff>
    </xdr:from>
    <xdr:to>
      <xdr:col>19</xdr:col>
      <xdr:colOff>177800</xdr:colOff>
      <xdr:row>77</xdr:row>
      <xdr:rowOff>114706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5050"/>
          <a:ext cx="889000" cy="2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114706</xdr:rowOff>
    </xdr:from>
    <xdr:to>
      <xdr:col>15</xdr:col>
      <xdr:colOff>50800</xdr:colOff>
      <xdr:row>78</xdr:row>
      <xdr:rowOff>22157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6356"/>
          <a:ext cx="889000" cy="7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22157</xdr:rowOff>
    </xdr:from>
    <xdr:to>
      <xdr:col>10</xdr:col>
      <xdr:colOff>114300</xdr:colOff>
      <xdr:row>78</xdr:row>
      <xdr:rowOff>31648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525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1608</xdr:rowOff>
    </xdr:from>
    <xdr:to>
      <xdr:col>24</xdr:col>
      <xdr:colOff>114300</xdr:colOff>
      <xdr:row>76</xdr:row>
      <xdr:rowOff>103208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151485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14050</xdr:rowOff>
    </xdr:from>
    <xdr:to>
      <xdr:col>20</xdr:col>
      <xdr:colOff>38100</xdr:colOff>
      <xdr:row>76</xdr:row>
      <xdr:rowOff>115650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106777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63906</xdr:rowOff>
    </xdr:from>
    <xdr:to>
      <xdr:col>15</xdr:col>
      <xdr:colOff>101600</xdr:colOff>
      <xdr:row>77</xdr:row>
      <xdr:rowOff>165506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142807</xdr:rowOff>
    </xdr:from>
    <xdr:to>
      <xdr:col>10</xdr:col>
      <xdr:colOff>165100</xdr:colOff>
      <xdr:row>78</xdr:row>
      <xdr:rowOff>72957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64084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152298</xdr:rowOff>
    </xdr:from>
    <xdr:to>
      <xdr:col>6</xdr:col>
      <xdr:colOff>38100</xdr:colOff>
      <xdr:row>78</xdr:row>
      <xdr:rowOff>82448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73575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103639</xdr:rowOff>
    </xdr:from>
    <xdr:to>
      <xdr:col>24</xdr:col>
      <xdr:colOff>63500</xdr:colOff>
      <xdr:row>96</xdr:row>
      <xdr:rowOff>155626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62839"/>
          <a:ext cx="8382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103639</xdr:rowOff>
    </xdr:from>
    <xdr:to>
      <xdr:col>19</xdr:col>
      <xdr:colOff>177800</xdr:colOff>
      <xdr:row>97</xdr:row>
      <xdr:rowOff>142405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62839"/>
          <a:ext cx="889000" cy="2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142405</xdr:rowOff>
    </xdr:from>
    <xdr:to>
      <xdr:col>15</xdr:col>
      <xdr:colOff>50800</xdr:colOff>
      <xdr:row>98</xdr:row>
      <xdr:rowOff>2369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73055"/>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2369</xdr:rowOff>
    </xdr:from>
    <xdr:to>
      <xdr:col>10</xdr:col>
      <xdr:colOff>114300</xdr:colOff>
      <xdr:row>98</xdr:row>
      <xdr:rowOff>17951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4469"/>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104826</xdr:rowOff>
    </xdr:from>
    <xdr:to>
      <xdr:col>24</xdr:col>
      <xdr:colOff>114300</xdr:colOff>
      <xdr:row>97</xdr:row>
      <xdr:rowOff>34976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83253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52839</xdr:rowOff>
    </xdr:from>
    <xdr:to>
      <xdr:col>20</xdr:col>
      <xdr:colOff>38100</xdr:colOff>
      <xdr:row>96</xdr:row>
      <xdr:rowOff>154439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0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91605</xdr:rowOff>
    </xdr:from>
    <xdr:to>
      <xdr:col>15</xdr:col>
      <xdr:colOff>101600</xdr:colOff>
      <xdr:row>98</xdr:row>
      <xdr:rowOff>21755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123019</xdr:rowOff>
    </xdr:from>
    <xdr:to>
      <xdr:col>10</xdr:col>
      <xdr:colOff>165100</xdr:colOff>
      <xdr:row>98</xdr:row>
      <xdr:rowOff>53169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138601</xdr:rowOff>
    </xdr:from>
    <xdr:to>
      <xdr:col>6</xdr:col>
      <xdr:colOff>38100</xdr:colOff>
      <xdr:row>98</xdr:row>
      <xdr:rowOff>68751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59878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24029</xdr:rowOff>
    </xdr:from>
    <xdr:to>
      <xdr:col>55</xdr:col>
      <xdr:colOff>0</xdr:colOff>
      <xdr:row>39</xdr:row>
      <xdr:rowOff>28067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10579"/>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27610</xdr:rowOff>
    </xdr:from>
    <xdr:to>
      <xdr:col>50</xdr:col>
      <xdr:colOff>114300</xdr:colOff>
      <xdr:row>39</xdr:row>
      <xdr:rowOff>28067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141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26315</xdr:rowOff>
    </xdr:from>
    <xdr:to>
      <xdr:col>45</xdr:col>
      <xdr:colOff>177800</xdr:colOff>
      <xdr:row>39</xdr:row>
      <xdr:rowOff>27610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286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25324</xdr:rowOff>
    </xdr:from>
    <xdr:to>
      <xdr:col>41</xdr:col>
      <xdr:colOff>50800</xdr:colOff>
      <xdr:row>39</xdr:row>
      <xdr:rowOff>26315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118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144679</xdr:rowOff>
    </xdr:from>
    <xdr:to>
      <xdr:col>55</xdr:col>
      <xdr:colOff>50800</xdr:colOff>
      <xdr:row>39</xdr:row>
      <xdr:rowOff>74829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148717</xdr:rowOff>
    </xdr:from>
    <xdr:to>
      <xdr:col>50</xdr:col>
      <xdr:colOff>165100</xdr:colOff>
      <xdr:row>39</xdr:row>
      <xdr:rowOff>78867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69994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148260</xdr:rowOff>
    </xdr:from>
    <xdr:to>
      <xdr:col>46</xdr:col>
      <xdr:colOff>38100</xdr:colOff>
      <xdr:row>39</xdr:row>
      <xdr:rowOff>78410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69537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146965</xdr:rowOff>
    </xdr:from>
    <xdr:to>
      <xdr:col>41</xdr:col>
      <xdr:colOff>101600</xdr:colOff>
      <xdr:row>39</xdr:row>
      <xdr:rowOff>77115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68242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145974</xdr:rowOff>
    </xdr:from>
    <xdr:to>
      <xdr:col>36</xdr:col>
      <xdr:colOff>165100</xdr:colOff>
      <xdr:row>39</xdr:row>
      <xdr:rowOff>76124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67251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5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1150</xdr:rowOff>
    </xdr:from>
    <xdr:to>
      <xdr:col>55</xdr:col>
      <xdr:colOff>0</xdr:colOff>
      <xdr:row>58</xdr:row>
      <xdr:rowOff>28219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45250"/>
          <a:ext cx="838200" cy="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4940</xdr:rowOff>
    </xdr:from>
    <xdr:to>
      <xdr:col>50</xdr:col>
      <xdr:colOff>114300</xdr:colOff>
      <xdr:row>58</xdr:row>
      <xdr:rowOff>28219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49040"/>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4940</xdr:rowOff>
    </xdr:from>
    <xdr:to>
      <xdr:col>45</xdr:col>
      <xdr:colOff>177800</xdr:colOff>
      <xdr:row>58</xdr:row>
      <xdr:rowOff>15780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49040"/>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141795</xdr:rowOff>
    </xdr:from>
    <xdr:to>
      <xdr:col>41</xdr:col>
      <xdr:colOff>50800</xdr:colOff>
      <xdr:row>58</xdr:row>
      <xdr:rowOff>15780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14445"/>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121800</xdr:rowOff>
    </xdr:from>
    <xdr:to>
      <xdr:col>55</xdr:col>
      <xdr:colOff>50800</xdr:colOff>
      <xdr:row>58</xdr:row>
      <xdr:rowOff>51950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100227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148869</xdr:rowOff>
    </xdr:from>
    <xdr:to>
      <xdr:col>50</xdr:col>
      <xdr:colOff>165100</xdr:colOff>
      <xdr:row>58</xdr:row>
      <xdr:rowOff>79019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70146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125590</xdr:rowOff>
    </xdr:from>
    <xdr:to>
      <xdr:col>46</xdr:col>
      <xdr:colOff>38100</xdr:colOff>
      <xdr:row>58</xdr:row>
      <xdr:rowOff>55740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46867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136430</xdr:rowOff>
    </xdr:from>
    <xdr:to>
      <xdr:col>41</xdr:col>
      <xdr:colOff>101600</xdr:colOff>
      <xdr:row>58</xdr:row>
      <xdr:rowOff>66580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57707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90995</xdr:rowOff>
    </xdr:from>
    <xdr:to>
      <xdr:col>36</xdr:col>
      <xdr:colOff>165100</xdr:colOff>
      <xdr:row>58</xdr:row>
      <xdr:rowOff>21145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84058</xdr:rowOff>
    </xdr:from>
    <xdr:to>
      <xdr:col>55</xdr:col>
      <xdr:colOff>0</xdr:colOff>
      <xdr:row>75</xdr:row>
      <xdr:rowOff>100587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42808"/>
          <a:ext cx="8382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97295</xdr:rowOff>
    </xdr:from>
    <xdr:to>
      <xdr:col>50</xdr:col>
      <xdr:colOff>114300</xdr:colOff>
      <xdr:row>75</xdr:row>
      <xdr:rowOff>100587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784595"/>
          <a:ext cx="889000" cy="17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97295</xdr:rowOff>
    </xdr:from>
    <xdr:to>
      <xdr:col>45</xdr:col>
      <xdr:colOff>177800</xdr:colOff>
      <xdr:row>77</xdr:row>
      <xdr:rowOff>89019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84595"/>
          <a:ext cx="889000" cy="50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84401</xdr:rowOff>
    </xdr:from>
    <xdr:to>
      <xdr:col>41</xdr:col>
      <xdr:colOff>50800</xdr:colOff>
      <xdr:row>77</xdr:row>
      <xdr:rowOff>89019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8605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33258</xdr:rowOff>
    </xdr:from>
    <xdr:to>
      <xdr:col>55</xdr:col>
      <xdr:colOff>50800</xdr:colOff>
      <xdr:row>75</xdr:row>
      <xdr:rowOff>134858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56135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4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49787</xdr:rowOff>
    </xdr:from>
    <xdr:to>
      <xdr:col>50</xdr:col>
      <xdr:colOff>165100</xdr:colOff>
      <xdr:row>75</xdr:row>
      <xdr:rowOff>151386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08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46495</xdr:rowOff>
    </xdr:from>
    <xdr:to>
      <xdr:col>46</xdr:col>
      <xdr:colOff>38100</xdr:colOff>
      <xdr:row>74</xdr:row>
      <xdr:rowOff>148095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164622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5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38219</xdr:rowOff>
    </xdr:from>
    <xdr:to>
      <xdr:col>41</xdr:col>
      <xdr:colOff>101600</xdr:colOff>
      <xdr:row>77</xdr:row>
      <xdr:rowOff>139819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130946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33601</xdr:rowOff>
    </xdr:from>
    <xdr:to>
      <xdr:col>36</xdr:col>
      <xdr:colOff>165100</xdr:colOff>
      <xdr:row>77</xdr:row>
      <xdr:rowOff>135201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126328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2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144717</xdr:rowOff>
    </xdr:from>
    <xdr:to>
      <xdr:col>55</xdr:col>
      <xdr:colOff>0</xdr:colOff>
      <xdr:row>96</xdr:row>
      <xdr:rowOff>146710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03917"/>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144717</xdr:rowOff>
    </xdr:from>
    <xdr:to>
      <xdr:col>50</xdr:col>
      <xdr:colOff>114300</xdr:colOff>
      <xdr:row>96</xdr:row>
      <xdr:rowOff>162928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0391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156248</xdr:rowOff>
    </xdr:from>
    <xdr:to>
      <xdr:col>45</xdr:col>
      <xdr:colOff>177800</xdr:colOff>
      <xdr:row>96</xdr:row>
      <xdr:rowOff>162928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15448"/>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54978</xdr:rowOff>
    </xdr:from>
    <xdr:to>
      <xdr:col>41</xdr:col>
      <xdr:colOff>50800</xdr:colOff>
      <xdr:row>96</xdr:row>
      <xdr:rowOff>156248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1417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95910</xdr:rowOff>
    </xdr:from>
    <xdr:to>
      <xdr:col>55</xdr:col>
      <xdr:colOff>50800</xdr:colOff>
      <xdr:row>97</xdr:row>
      <xdr:rowOff>26060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74337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93917</xdr:rowOff>
    </xdr:from>
    <xdr:to>
      <xdr:col>50</xdr:col>
      <xdr:colOff>165100</xdr:colOff>
      <xdr:row>97</xdr:row>
      <xdr:rowOff>24067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15194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112128</xdr:rowOff>
    </xdr:from>
    <xdr:to>
      <xdr:col>46</xdr:col>
      <xdr:colOff>38100</xdr:colOff>
      <xdr:row>97</xdr:row>
      <xdr:rowOff>42278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105448</xdr:rowOff>
    </xdr:from>
    <xdr:to>
      <xdr:col>41</xdr:col>
      <xdr:colOff>101600</xdr:colOff>
      <xdr:row>97</xdr:row>
      <xdr:rowOff>35598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4178</xdr:rowOff>
    </xdr:from>
    <xdr:to>
      <xdr:col>36</xdr:col>
      <xdr:colOff>165100</xdr:colOff>
      <xdr:row>96</xdr:row>
      <xdr:rowOff>105778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96905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35687</xdr:rowOff>
    </xdr:from>
    <xdr:to>
      <xdr:col>85</xdr:col>
      <xdr:colOff>127000</xdr:colOff>
      <xdr:row>37</xdr:row>
      <xdr:rowOff>59324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9337"/>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59324</xdr:rowOff>
    </xdr:from>
    <xdr:to>
      <xdr:col>81</xdr:col>
      <xdr:colOff>50800</xdr:colOff>
      <xdr:row>37</xdr:row>
      <xdr:rowOff>122738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02974"/>
          <a:ext cx="889000" cy="6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122738</xdr:rowOff>
    </xdr:from>
    <xdr:to>
      <xdr:col>76</xdr:col>
      <xdr:colOff>114300</xdr:colOff>
      <xdr:row>37</xdr:row>
      <xdr:rowOff>138831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638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38156</xdr:rowOff>
    </xdr:from>
    <xdr:to>
      <xdr:col>71</xdr:col>
      <xdr:colOff>177800</xdr:colOff>
      <xdr:row>37</xdr:row>
      <xdr:rowOff>138831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81806"/>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156337</xdr:rowOff>
    </xdr:from>
    <xdr:to>
      <xdr:col>85</xdr:col>
      <xdr:colOff>177800</xdr:colOff>
      <xdr:row>37</xdr:row>
      <xdr:rowOff>86487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8524</xdr:rowOff>
    </xdr:from>
    <xdr:to>
      <xdr:col>81</xdr:col>
      <xdr:colOff>101600</xdr:colOff>
      <xdr:row>37</xdr:row>
      <xdr:rowOff>110124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101251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71938</xdr:rowOff>
    </xdr:from>
    <xdr:to>
      <xdr:col>76</xdr:col>
      <xdr:colOff>165100</xdr:colOff>
      <xdr:row>38</xdr:row>
      <xdr:rowOff>2088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88031</xdr:rowOff>
    </xdr:from>
    <xdr:to>
      <xdr:col>72</xdr:col>
      <xdr:colOff>38100</xdr:colOff>
      <xdr:row>38</xdr:row>
      <xdr:rowOff>18182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1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158806</xdr:rowOff>
    </xdr:from>
    <xdr:to>
      <xdr:col>67</xdr:col>
      <xdr:colOff>101600</xdr:colOff>
      <xdr:row>37</xdr:row>
      <xdr:rowOff>88956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80083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143758</xdr:rowOff>
    </xdr:from>
    <xdr:to>
      <xdr:col>85</xdr:col>
      <xdr:colOff>127000</xdr:colOff>
      <xdr:row>56</xdr:row>
      <xdr:rowOff>112744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73508"/>
          <a:ext cx="8382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103848</xdr:rowOff>
    </xdr:from>
    <xdr:to>
      <xdr:col>81</xdr:col>
      <xdr:colOff>50800</xdr:colOff>
      <xdr:row>56</xdr:row>
      <xdr:rowOff>112744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62148"/>
          <a:ext cx="889000" cy="3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103848</xdr:rowOff>
    </xdr:from>
    <xdr:to>
      <xdr:col>76</xdr:col>
      <xdr:colOff>114300</xdr:colOff>
      <xdr:row>56</xdr:row>
      <xdr:rowOff>41821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62148"/>
          <a:ext cx="889000" cy="2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50088</xdr:rowOff>
    </xdr:from>
    <xdr:to>
      <xdr:col>71</xdr:col>
      <xdr:colOff>177800</xdr:colOff>
      <xdr:row>56</xdr:row>
      <xdr:rowOff>41821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136938"/>
          <a:ext cx="889000" cy="5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92958</xdr:rowOff>
    </xdr:from>
    <xdr:to>
      <xdr:col>85</xdr:col>
      <xdr:colOff>177800</xdr:colOff>
      <xdr:row>56</xdr:row>
      <xdr:rowOff>23108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71385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61944</xdr:rowOff>
    </xdr:from>
    <xdr:to>
      <xdr:col>81</xdr:col>
      <xdr:colOff>101600</xdr:colOff>
      <xdr:row>56</xdr:row>
      <xdr:rowOff>163544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154671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53048</xdr:rowOff>
    </xdr:from>
    <xdr:to>
      <xdr:col>76</xdr:col>
      <xdr:colOff>165100</xdr:colOff>
      <xdr:row>54</xdr:row>
      <xdr:rowOff>154648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171175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162471</xdr:rowOff>
    </xdr:from>
    <xdr:to>
      <xdr:col>72</xdr:col>
      <xdr:colOff>38100</xdr:colOff>
      <xdr:row>56</xdr:row>
      <xdr:rowOff>92621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83748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170738</xdr:rowOff>
    </xdr:from>
    <xdr:to>
      <xdr:col>67</xdr:col>
      <xdr:colOff>101600</xdr:colOff>
      <xdr:row>53</xdr:row>
      <xdr:rowOff>100888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0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117415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8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40945</xdr:rowOff>
    </xdr:from>
    <xdr:to>
      <xdr:col>85</xdr:col>
      <xdr:colOff>127000</xdr:colOff>
      <xdr:row>79</xdr:row>
      <xdr:rowOff>44183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549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40621</xdr:rowOff>
    </xdr:from>
    <xdr:to>
      <xdr:col>81</xdr:col>
      <xdr:colOff>50800</xdr:colOff>
      <xdr:row>79</xdr:row>
      <xdr:rowOff>40945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517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40621</xdr:rowOff>
    </xdr:from>
    <xdr:to>
      <xdr:col>76</xdr:col>
      <xdr:colOff>114300</xdr:colOff>
      <xdr:row>79</xdr:row>
      <xdr:rowOff>43383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5171"/>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42563</xdr:rowOff>
    </xdr:from>
    <xdr:to>
      <xdr:col>71</xdr:col>
      <xdr:colOff>177800</xdr:colOff>
      <xdr:row>79</xdr:row>
      <xdr:rowOff>43383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7113"/>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164833</xdr:rowOff>
    </xdr:from>
    <xdr:to>
      <xdr:col>85</xdr:col>
      <xdr:colOff>177800</xdr:colOff>
      <xdr:row>79</xdr:row>
      <xdr:rowOff>94983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79760</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2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161595</xdr:rowOff>
    </xdr:from>
    <xdr:to>
      <xdr:col>81</xdr:col>
      <xdr:colOff>101600</xdr:colOff>
      <xdr:row>79</xdr:row>
      <xdr:rowOff>91745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82872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161271</xdr:rowOff>
    </xdr:from>
    <xdr:to>
      <xdr:col>76</xdr:col>
      <xdr:colOff>165100</xdr:colOff>
      <xdr:row>79</xdr:row>
      <xdr:rowOff>91421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82548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163213</xdr:rowOff>
    </xdr:from>
    <xdr:to>
      <xdr:col>67</xdr:col>
      <xdr:colOff>101600</xdr:colOff>
      <xdr:row>79</xdr:row>
      <xdr:rowOff>93363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84490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2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145594</xdr:rowOff>
    </xdr:from>
    <xdr:to>
      <xdr:col>85</xdr:col>
      <xdr:colOff>127000</xdr:colOff>
      <xdr:row>96</xdr:row>
      <xdr:rowOff>120498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33344"/>
          <a:ext cx="838200" cy="1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145594</xdr:rowOff>
    </xdr:from>
    <xdr:to>
      <xdr:col>81</xdr:col>
      <xdr:colOff>50800</xdr:colOff>
      <xdr:row>96</xdr:row>
      <xdr:rowOff>38740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33344"/>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150933</xdr:rowOff>
    </xdr:from>
    <xdr:to>
      <xdr:col>76</xdr:col>
      <xdr:colOff>114300</xdr:colOff>
      <xdr:row>96</xdr:row>
      <xdr:rowOff>38740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38683"/>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72051</xdr:rowOff>
    </xdr:from>
    <xdr:to>
      <xdr:col>71</xdr:col>
      <xdr:colOff>177800</xdr:colOff>
      <xdr:row>95</xdr:row>
      <xdr:rowOff>150933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59801"/>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69698</xdr:rowOff>
    </xdr:from>
    <xdr:to>
      <xdr:col>85</xdr:col>
      <xdr:colOff>177800</xdr:colOff>
      <xdr:row>96</xdr:row>
      <xdr:rowOff>171298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48125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94794</xdr:rowOff>
    </xdr:from>
    <xdr:to>
      <xdr:col>81</xdr:col>
      <xdr:colOff>101600</xdr:colOff>
      <xdr:row>96</xdr:row>
      <xdr:rowOff>24944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159390</xdr:rowOff>
    </xdr:from>
    <xdr:to>
      <xdr:col>76</xdr:col>
      <xdr:colOff>165100</xdr:colOff>
      <xdr:row>96</xdr:row>
      <xdr:rowOff>89540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106067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100133</xdr:rowOff>
    </xdr:from>
    <xdr:to>
      <xdr:col>72</xdr:col>
      <xdr:colOff>38100</xdr:colOff>
      <xdr:row>96</xdr:row>
      <xdr:rowOff>30283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46810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21251</xdr:rowOff>
    </xdr:from>
    <xdr:to>
      <xdr:col>67</xdr:col>
      <xdr:colOff>101600</xdr:colOff>
      <xdr:row>95</xdr:row>
      <xdr:rowOff>122851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139378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目的別歳出決算における住民一人当たりのコストについて、増加となった主なものは教育費及び民生費である。</a:t>
          </a:r>
        </a:p>
        <a:p>
          <a:r>
            <a:rPr kumimoji="1" lang="ja-JP" altLang="en-US" sz="1300">
              <a:latin typeface="ＭＳ Ｐゴシック" panose="020B0600070205080204" pitchFamily="50" charset="-128"/>
              <a:ea typeface="ＭＳ Ｐゴシック" panose="020B0600070205080204" pitchFamily="50" charset="-128"/>
            </a:rPr>
            <a:t>教育費については、普通建設事業の増が大きな要因となっているが、物価高騰に伴う賄材料費、燃料費の増額による学校給食費が前値度比で増となったことも要因の一つである。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年度実施の子育て世帯への臨時特別給付金支給事業が皆減となった一方で、新たに、若草保育所新築整備事業や物価高騰対策として非課税世帯等に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万円給付する電力・ガス・食料品等価格高騰緊急支援給付金支給事業をはじめとする生活者支援事業を実施したことにより前年度比で増額となった。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一方減額となった主なものは総務費であり、南アルプス</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新産業拠点整備事業とふるさと納税事業が事業費を伸ばした一方で、令和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年度から基金への積立金が大幅に減額となった。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また、衛生費については新型コロナ感染症対策事業、公債費については令和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年度は繰上償還を行わなかったことにより前年度比で減少している。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財政調整基金については、積立により</a:t>
          </a:r>
          <a:r>
            <a:rPr kumimoji="1" lang="en-US" altLang="ja-JP" sz="1100">
              <a:latin typeface="ＭＳ ゴシック" pitchFamily="49" charset="-128"/>
              <a:ea typeface="ＭＳ ゴシック" pitchFamily="49" charset="-128"/>
            </a:rPr>
            <a:t>5,676,629</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）の残高増となったが、標準財政規模算定の基礎となる普通交付税が減少したことで、標準財政規模は</a:t>
          </a:r>
          <a:r>
            <a:rPr kumimoji="1" lang="en-US" altLang="ja-JP" sz="1100">
              <a:latin typeface="ＭＳ ゴシック" pitchFamily="49" charset="-128"/>
              <a:ea typeface="ＭＳ ゴシック" pitchFamily="49" charset="-128"/>
            </a:rPr>
            <a:t>501,909</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2.41</a:t>
          </a:r>
          <a:r>
            <a:rPr kumimoji="1" lang="ja-JP" altLang="en-US" sz="1100">
              <a:latin typeface="ＭＳ ゴシック" pitchFamily="49" charset="-128"/>
              <a:ea typeface="ＭＳ ゴシック" pitchFamily="49" charset="-128"/>
            </a:rPr>
            <a:t>％）減となり、標準財政規模比で</a:t>
          </a:r>
          <a:r>
            <a:rPr kumimoji="1" lang="en-US" altLang="ja-JP" sz="1100">
              <a:latin typeface="ＭＳ ゴシック" pitchFamily="49" charset="-128"/>
              <a:ea typeface="ＭＳ ゴシック" pitchFamily="49" charset="-128"/>
            </a:rPr>
            <a:t>0.53</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実質収支額については、前年度比で</a:t>
          </a:r>
          <a:r>
            <a:rPr kumimoji="1" lang="en-US" altLang="ja-JP" sz="1100">
              <a:latin typeface="ＭＳ ゴシック" pitchFamily="49" charset="-128"/>
              <a:ea typeface="ＭＳ ゴシック" pitchFamily="49" charset="-128"/>
            </a:rPr>
            <a:t>401,215</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16.84%</a:t>
          </a:r>
          <a:r>
            <a:rPr kumimoji="1" lang="ja-JP" altLang="en-US" sz="1100">
              <a:latin typeface="ＭＳ ゴシック" pitchFamily="49" charset="-128"/>
              <a:ea typeface="ＭＳ ゴシック" pitchFamily="49" charset="-128"/>
            </a:rPr>
            <a:t>）減少しているが、標準財政規模も</a:t>
          </a:r>
          <a:r>
            <a:rPr kumimoji="1" lang="en-US" altLang="ja-JP" sz="1100">
              <a:latin typeface="ＭＳ ゴシック" pitchFamily="49" charset="-128"/>
              <a:ea typeface="ＭＳ ゴシック" pitchFamily="49" charset="-128"/>
            </a:rPr>
            <a:t>2.41</a:t>
          </a:r>
          <a:r>
            <a:rPr kumimoji="1" lang="ja-JP" altLang="en-US" sz="1100">
              <a:latin typeface="ＭＳ ゴシック" pitchFamily="49" charset="-128"/>
              <a:ea typeface="ＭＳ ゴシック" pitchFamily="49" charset="-128"/>
            </a:rPr>
            <a:t>％減少しており、標準財政規模比では</a:t>
          </a:r>
          <a:r>
            <a:rPr kumimoji="1" lang="en-US" altLang="ja-JP" sz="1100">
              <a:latin typeface="ＭＳ ゴシック" pitchFamily="49" charset="-128"/>
              <a:ea typeface="ＭＳ ゴシック" pitchFamily="49" charset="-128"/>
            </a:rPr>
            <a:t>1.69</a:t>
          </a:r>
          <a:r>
            <a:rPr kumimoji="1" lang="ja-JP" altLang="en-US" sz="1100">
              <a:latin typeface="ＭＳ ゴシック" pitchFamily="49" charset="-128"/>
              <a:ea typeface="ＭＳ ゴシック" pitchFamily="49" charset="-128"/>
            </a:rPr>
            <a:t>ポイント減少している。</a:t>
          </a:r>
        </a:p>
        <a:p>
          <a:r>
            <a:rPr kumimoji="1" lang="ja-JP" altLang="en-US" sz="1100">
              <a:latin typeface="ＭＳ ゴシック" pitchFamily="49" charset="-128"/>
              <a:ea typeface="ＭＳ ゴシック" pitchFamily="49" charset="-128"/>
            </a:rPr>
            <a:t>実質単年度収支については、単年度で赤字となり、前年度比で</a:t>
          </a:r>
          <a:r>
            <a:rPr kumimoji="1" lang="en-US" altLang="ja-JP" sz="1100">
              <a:latin typeface="ＭＳ ゴシック" pitchFamily="49" charset="-128"/>
              <a:ea typeface="ＭＳ ゴシック" pitchFamily="49" charset="-128"/>
            </a:rPr>
            <a:t>1,342,086</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141.79</a:t>
          </a:r>
          <a:r>
            <a:rPr kumimoji="1" lang="ja-JP" altLang="en-US" sz="1100">
              <a:latin typeface="ＭＳ ゴシック" pitchFamily="49" charset="-128"/>
              <a:ea typeface="ＭＳ ゴシック" pitchFamily="49" charset="-128"/>
            </a:rPr>
            <a:t>％）と大幅に減少したため、標準財政規模比は</a:t>
          </a:r>
          <a:r>
            <a:rPr kumimoji="1" lang="en-US" altLang="ja-JP" sz="1100">
              <a:latin typeface="ＭＳ ゴシック" pitchFamily="49" charset="-128"/>
              <a:ea typeface="ＭＳ ゴシック" pitchFamily="49" charset="-128"/>
            </a:rPr>
            <a:t>6.48</a:t>
          </a:r>
          <a:r>
            <a:rPr kumimoji="1" lang="ja-JP" altLang="en-US" sz="1100">
              <a:latin typeface="ＭＳ ゴシック" pitchFamily="49" charset="-128"/>
              <a:ea typeface="ＭＳ ゴシック" pitchFamily="49" charset="-128"/>
            </a:rPr>
            <a:t>ポイント減少しマイナスとなった。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介護保険特別会計、下水道事業会計、自動車運送事業会計、山梨県北岳山荘管理事業特別会計については増加、一般会計、国民健康保険特別会計等については前年度を下回った。結果、一般会計と国民健康保険等の公営事業会計、水道事業等の公営企業会計を含めた実質収支額・資金剰余額は前年度比で</a:t>
          </a:r>
          <a:r>
            <a:rPr kumimoji="1" lang="en-US" altLang="ja-JP" sz="1400">
              <a:latin typeface="ＭＳ ゴシック" pitchFamily="49" charset="-128"/>
              <a:ea typeface="ＭＳ ゴシック" pitchFamily="49" charset="-128"/>
            </a:rPr>
            <a:t>396,450</a:t>
          </a:r>
          <a:r>
            <a:rPr kumimoji="1" lang="ja-JP" altLang="en-US" sz="1400">
              <a:latin typeface="ＭＳ ゴシック" pitchFamily="49" charset="-128"/>
              <a:ea typeface="ＭＳ ゴシック" pitchFamily="49" charset="-128"/>
            </a:rPr>
            <a:t>千円減少し、標準財政規模が</a:t>
          </a:r>
          <a:r>
            <a:rPr kumimoji="1" lang="en-US" altLang="ja-JP" sz="1400">
              <a:latin typeface="ＭＳ ゴシック" pitchFamily="49" charset="-128"/>
              <a:ea typeface="ＭＳ ゴシック" pitchFamily="49" charset="-128"/>
            </a:rPr>
            <a:t>501,909</a:t>
          </a:r>
          <a:r>
            <a:rPr kumimoji="1" lang="ja-JP" altLang="en-US" sz="1400">
              <a:latin typeface="ＭＳ ゴシック" pitchFamily="49" charset="-128"/>
              <a:ea typeface="ＭＳ ゴシック" pitchFamily="49" charset="-128"/>
            </a:rPr>
            <a:t>千円減少したことから、連結の標準財政規模比は</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23.09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もっとも減少幅が大きい一般会計については、歳入・歳出額ともに前年度比で減少となっているが、翌年度繰越財源が前年度比で</a:t>
          </a:r>
          <a:r>
            <a:rPr kumimoji="1" lang="en-US" altLang="ja-JP" sz="1400">
              <a:latin typeface="ＭＳ ゴシック" pitchFamily="49" charset="-128"/>
              <a:ea typeface="ＭＳ ゴシック" pitchFamily="49" charset="-128"/>
            </a:rPr>
            <a:t>1,146,000</a:t>
          </a:r>
          <a:r>
            <a:rPr kumimoji="1" lang="ja-JP" altLang="en-US" sz="1400">
              <a:latin typeface="ＭＳ ゴシック" pitchFamily="49" charset="-128"/>
              <a:ea typeface="ＭＳ ゴシック" pitchFamily="49" charset="-128"/>
            </a:rPr>
            <a:t>千円増加となっていること等が要因となり、実質収支は前年度比で</a:t>
          </a:r>
          <a:r>
            <a:rPr kumimoji="1" lang="en-US" altLang="ja-JP" sz="1400">
              <a:latin typeface="ＭＳ ゴシック" pitchFamily="49" charset="-128"/>
              <a:ea typeface="ＭＳ ゴシック" pitchFamily="49" charset="-128"/>
            </a:rPr>
            <a:t>401,215</a:t>
          </a:r>
          <a:r>
            <a:rPr kumimoji="1" lang="ja-JP" altLang="en-US" sz="1400">
              <a:latin typeface="ＭＳ ゴシック" pitchFamily="49" charset="-128"/>
              <a:ea typeface="ＭＳ ゴシック" pitchFamily="49" charset="-128"/>
            </a:rPr>
            <a:t>千円減額している。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c r="B2" s="182" t="s">
        <v>81</v>
      </c>
      <c r="C2" s="182"/>
      <c r="D2" s="183"/>
    </row>
    <row r="3" spans="1:119" ht="18.75" customHeight="1" thickBot="1">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37025213</v>
      </c>
      <c r="BO4" s="449"/>
      <c r="BP4" s="449"/>
      <c r="BQ4" s="449"/>
      <c r="BR4" s="449"/>
      <c r="BS4" s="449"/>
      <c r="BT4" s="449"/>
      <c r="BU4" s="450"/>
      <c r="BV4" s="448">
        <v>37333449</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9.6999999999999993</v>
      </c>
      <c r="CU4" s="589"/>
      <c r="CV4" s="589"/>
      <c r="CW4" s="589"/>
      <c r="CX4" s="589"/>
      <c r="CY4" s="589"/>
      <c r="CZ4" s="589"/>
      <c r="DA4" s="590"/>
      <c r="DB4" s="588">
        <v>11.4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33309170</v>
      </c>
      <c r="BO5" s="420"/>
      <c r="BP5" s="420"/>
      <c r="BQ5" s="420"/>
      <c r="BR5" s="420"/>
      <c r="BS5" s="420"/>
      <c r="BT5" s="420"/>
      <c r="BU5" s="421"/>
      <c r="BV5" s="419">
        <v>34362222</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88.9</v>
      </c>
      <c r="CU5" s="417"/>
      <c r="CV5" s="417"/>
      <c r="CW5" s="417"/>
      <c r="CX5" s="417"/>
      <c r="CY5" s="417"/>
      <c r="CZ5" s="417"/>
      <c r="DA5" s="418"/>
      <c r="DB5" s="416">
        <v>83.4</v>
      </c>
      <c r="DC5" s="417"/>
      <c r="DD5" s="417"/>
      <c r="DE5" s="417"/>
      <c r="DF5" s="417"/>
      <c r="DG5" s="417"/>
      <c r="DH5" s="417"/>
      <c r="DI5" s="418"/>
    </row>
    <row r="6" spans="1:119" ht="18.75" customHeight="1">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102</v>
      </c>
      <c r="AV6" s="478"/>
      <c r="AW6" s="478"/>
      <c r="AX6" s="478"/>
      <c r="AY6" s="433" t="s">
        <v>103</v>
      </c>
      <c r="AZ6" s="434"/>
      <c r="BA6" s="434"/>
      <c r="BB6" s="434"/>
      <c r="BC6" s="434"/>
      <c r="BD6" s="434"/>
      <c r="BE6" s="434"/>
      <c r="BF6" s="434"/>
      <c r="BG6" s="434"/>
      <c r="BH6" s="434"/>
      <c r="BI6" s="434"/>
      <c r="BJ6" s="434"/>
      <c r="BK6" s="434"/>
      <c r="BL6" s="434"/>
      <c r="BM6" s="435"/>
      <c r="BN6" s="419">
        <v>3716043</v>
      </c>
      <c r="BO6" s="420"/>
      <c r="BP6" s="420"/>
      <c r="BQ6" s="420"/>
      <c r="BR6" s="420"/>
      <c r="BS6" s="420"/>
      <c r="BT6" s="420"/>
      <c r="BU6" s="421"/>
      <c r="BV6" s="419">
        <v>2971227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90.3</v>
      </c>
      <c r="CU6" s="563"/>
      <c r="CV6" s="563"/>
      <c r="CW6" s="563"/>
      <c r="CX6" s="563"/>
      <c r="CY6" s="563"/>
      <c r="CZ6" s="563"/>
      <c r="DA6" s="564"/>
      <c r="DB6" s="562">
        <v>88.3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1734095</v>
      </c>
      <c r="BO7" s="420"/>
      <c r="BP7" s="420"/>
      <c r="BQ7" s="420"/>
      <c r="BR7" s="420"/>
      <c r="BS7" s="420"/>
      <c r="BT7" s="420"/>
      <c r="BU7" s="421"/>
      <c r="BV7" s="419">
        <v>588064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20353940</v>
      </c>
      <c r="CU7" s="420"/>
      <c r="CV7" s="420"/>
      <c r="CW7" s="420"/>
      <c r="CX7" s="420"/>
      <c r="CY7" s="420"/>
      <c r="CZ7" s="420"/>
      <c r="DA7" s="421"/>
      <c r="DB7" s="419">
        <v>20855849</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94</v>
      </c>
      <c r="AV8" s="478"/>
      <c r="AW8" s="478"/>
      <c r="AX8" s="478"/>
      <c r="AY8" s="433" t="s">
        <v>110</v>
      </c>
      <c r="AZ8" s="434"/>
      <c r="BA8" s="434"/>
      <c r="BB8" s="434"/>
      <c r="BC8" s="434"/>
      <c r="BD8" s="434"/>
      <c r="BE8" s="434"/>
      <c r="BF8" s="434"/>
      <c r="BG8" s="434"/>
      <c r="BH8" s="434"/>
      <c r="BI8" s="434"/>
      <c r="BJ8" s="434"/>
      <c r="BK8" s="434"/>
      <c r="BL8" s="434"/>
      <c r="BM8" s="435"/>
      <c r="BN8" s="419">
        <v>1981948</v>
      </c>
      <c r="BO8" s="420"/>
      <c r="BP8" s="420"/>
      <c r="BQ8" s="420"/>
      <c r="BR8" s="420"/>
      <c r="BS8" s="420"/>
      <c r="BT8" s="420"/>
      <c r="BU8" s="421"/>
      <c r="BV8" s="419">
        <v>2383163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69459</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-401215</v>
      </c>
      <c r="BO9" s="420"/>
      <c r="BP9" s="420"/>
      <c r="BQ9" s="420"/>
      <c r="BR9" s="420"/>
      <c r="BS9" s="420"/>
      <c r="BT9" s="420"/>
      <c r="BU9" s="421"/>
      <c r="BV9" s="419">
        <v>191301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13.3</v>
      </c>
      <c r="CU9" s="417"/>
      <c r="CV9" s="417"/>
      <c r="CW9" s="417"/>
      <c r="CX9" s="417"/>
      <c r="CY9" s="417"/>
      <c r="CZ9" s="417"/>
      <c r="DA9" s="418"/>
      <c r="DB9" s="416">
        <v>15.4</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70828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5677</v>
      </c>
      <c r="BO10" s="420"/>
      <c r="BP10" s="420"/>
      <c r="BQ10" s="420"/>
      <c r="BR10" s="420"/>
      <c r="BS10" s="420"/>
      <c r="BT10" s="420"/>
      <c r="BU10" s="421"/>
      <c r="BV10" s="419">
        <v>164307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590940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71631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70310</v>
      </c>
      <c r="S13" s="507"/>
      <c r="T13" s="507"/>
      <c r="U13" s="507"/>
      <c r="V13" s="508"/>
      <c r="W13" s="509" t="s">
        <v>142</v>
      </c>
      <c r="X13" s="405"/>
      <c r="Y13" s="405"/>
      <c r="Z13" s="405"/>
      <c r="AA13" s="405"/>
      <c r="AB13" s="406"/>
      <c r="AC13" s="372">
        <v>3171</v>
      </c>
      <c r="AD13" s="373"/>
      <c r="AE13" s="373"/>
      <c r="AF13" s="373"/>
      <c r="AG13" s="374"/>
      <c r="AH13" s="372">
        <v>3527</v>
      </c>
      <c r="AI13" s="373"/>
      <c r="AJ13" s="373"/>
      <c r="AK13" s="373"/>
      <c r="AL13" s="432"/>
      <c r="AM13" s="476" t="s">
        <v>143</v>
      </c>
      <c r="AN13" s="376"/>
      <c r="AO13" s="376"/>
      <c r="AP13" s="376"/>
      <c r="AQ13" s="376"/>
      <c r="AR13" s="376"/>
      <c r="AS13" s="376"/>
      <c r="AT13" s="377"/>
      <c r="AU13" s="477" t="s">
        <v>127</v>
      </c>
      <c r="AV13" s="478"/>
      <c r="AW13" s="478"/>
      <c r="AX13" s="478"/>
      <c r="AY13" s="433" t="s">
        <v>144</v>
      </c>
      <c r="AZ13" s="434"/>
      <c r="BA13" s="434"/>
      <c r="BB13" s="434"/>
      <c r="BC13" s="434"/>
      <c r="BD13" s="434"/>
      <c r="BE13" s="434"/>
      <c r="BF13" s="434"/>
      <c r="BG13" s="434"/>
      <c r="BH13" s="434"/>
      <c r="BI13" s="434"/>
      <c r="BJ13" s="434"/>
      <c r="BK13" s="434"/>
      <c r="BL13" s="434"/>
      <c r="BM13" s="435"/>
      <c r="BN13" s="419">
        <v>-395538</v>
      </c>
      <c r="BO13" s="420"/>
      <c r="BP13" s="420"/>
      <c r="BQ13" s="420"/>
      <c r="BR13" s="420"/>
      <c r="BS13" s="420"/>
      <c r="BT13" s="420"/>
      <c r="BU13" s="421"/>
      <c r="BV13" s="419">
        <v>946548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3.8</v>
      </c>
      <c r="CU13" s="417"/>
      <c r="CV13" s="417"/>
      <c r="CW13" s="417"/>
      <c r="CX13" s="417"/>
      <c r="CY13" s="417"/>
      <c r="CZ13" s="417"/>
      <c r="DA13" s="418"/>
      <c r="DB13" s="416">
        <v>3.7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71496</v>
      </c>
      <c r="S14" s="507"/>
      <c r="T14" s="507"/>
      <c r="U14" s="507"/>
      <c r="V14" s="508"/>
      <c r="W14" s="510"/>
      <c r="X14" s="408"/>
      <c r="Y14" s="408"/>
      <c r="Z14" s="408"/>
      <c r="AA14" s="408"/>
      <c r="AB14" s="409"/>
      <c r="AC14" s="499">
        <v>9</v>
      </c>
      <c r="AD14" s="500"/>
      <c r="AE14" s="500"/>
      <c r="AF14" s="500"/>
      <c r="AG14" s="501"/>
      <c r="AH14" s="499">
        <v>10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148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70356</v>
      </c>
      <c r="S15" s="507"/>
      <c r="T15" s="507"/>
      <c r="U15" s="507"/>
      <c r="V15" s="508"/>
      <c r="W15" s="509" t="s">
        <v>150</v>
      </c>
      <c r="X15" s="405"/>
      <c r="Y15" s="405"/>
      <c r="Z15" s="405"/>
      <c r="AA15" s="405"/>
      <c r="AB15" s="406"/>
      <c r="AC15" s="372">
        <v>11489</v>
      </c>
      <c r="AD15" s="373"/>
      <c r="AE15" s="373"/>
      <c r="AF15" s="373"/>
      <c r="AG15" s="374"/>
      <c r="AH15" s="372">
        <v>11429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9002915</v>
      </c>
      <c r="BO15" s="449"/>
      <c r="BP15" s="449"/>
      <c r="BQ15" s="449"/>
      <c r="BR15" s="449"/>
      <c r="BS15" s="449"/>
      <c r="BT15" s="449"/>
      <c r="BU15" s="450"/>
      <c r="BV15" s="448">
        <v>8496035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32.5</v>
      </c>
      <c r="AD16" s="500"/>
      <c r="AE16" s="500"/>
      <c r="AF16" s="500"/>
      <c r="AG16" s="501"/>
      <c r="AH16" s="499">
        <v>32.200000000000003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17685807</v>
      </c>
      <c r="BO16" s="420"/>
      <c r="BP16" s="420"/>
      <c r="BQ16" s="420"/>
      <c r="BR16" s="420"/>
      <c r="BS16" s="420"/>
      <c r="BT16" s="420"/>
      <c r="BU16" s="421"/>
      <c r="BV16" s="419">
        <v>17494699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20689</v>
      </c>
      <c r="AD17" s="373"/>
      <c r="AE17" s="373"/>
      <c r="AF17" s="373"/>
      <c r="AG17" s="374"/>
      <c r="AH17" s="372">
        <v>20484</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11336173</v>
      </c>
      <c r="BO17" s="420"/>
      <c r="BP17" s="420"/>
      <c r="BQ17" s="420"/>
      <c r="BR17" s="420"/>
      <c r="BS17" s="420"/>
      <c r="BT17" s="420"/>
      <c r="BU17" s="421"/>
      <c r="BV17" s="419">
        <v>10670571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264.14</v>
      </c>
      <c r="M18" s="472"/>
      <c r="N18" s="472"/>
      <c r="O18" s="472"/>
      <c r="P18" s="472"/>
      <c r="Q18" s="472"/>
      <c r="R18" s="473"/>
      <c r="S18" s="473"/>
      <c r="T18" s="473"/>
      <c r="U18" s="473"/>
      <c r="V18" s="474"/>
      <c r="W18" s="490"/>
      <c r="X18" s="491"/>
      <c r="Y18" s="491"/>
      <c r="Z18" s="491"/>
      <c r="AA18" s="491"/>
      <c r="AB18" s="515"/>
      <c r="AC18" s="389">
        <v>58.5</v>
      </c>
      <c r="AD18" s="390"/>
      <c r="AE18" s="390"/>
      <c r="AF18" s="390"/>
      <c r="AG18" s="475"/>
      <c r="AH18" s="389">
        <v>57.8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18375746</v>
      </c>
      <c r="BO18" s="420"/>
      <c r="BP18" s="420"/>
      <c r="BQ18" s="420"/>
      <c r="BR18" s="420"/>
      <c r="BS18" s="420"/>
      <c r="BT18" s="420"/>
      <c r="BU18" s="421"/>
      <c r="BV18" s="419">
        <v>17869829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263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27090130</v>
      </c>
      <c r="BO19" s="420"/>
      <c r="BP19" s="420"/>
      <c r="BQ19" s="420"/>
      <c r="BR19" s="420"/>
      <c r="BS19" s="420"/>
      <c r="BT19" s="420"/>
      <c r="BU19" s="421"/>
      <c r="BV19" s="419">
        <v>27386951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26059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25678994</v>
      </c>
      <c r="BO22" s="449"/>
      <c r="BP22" s="449"/>
      <c r="BQ22" s="449"/>
      <c r="BR22" s="449"/>
      <c r="BS22" s="449"/>
      <c r="BT22" s="449"/>
      <c r="BU22" s="450"/>
      <c r="BV22" s="448">
        <v>27583121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12537315</v>
      </c>
      <c r="BO23" s="420"/>
      <c r="BP23" s="420"/>
      <c r="BQ23" s="420"/>
      <c r="BR23" s="420"/>
      <c r="BS23" s="420"/>
      <c r="BT23" s="420"/>
      <c r="BU23" s="421"/>
      <c r="BV23" s="419">
        <v>13117033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5600</v>
      </c>
      <c r="R24" s="373"/>
      <c r="S24" s="373"/>
      <c r="T24" s="373"/>
      <c r="U24" s="373"/>
      <c r="V24" s="374"/>
      <c r="W24" s="462"/>
      <c r="X24" s="399"/>
      <c r="Y24" s="400"/>
      <c r="Z24" s="375" t="s">
        <v>175</v>
      </c>
      <c r="AA24" s="376"/>
      <c r="AB24" s="376"/>
      <c r="AC24" s="376"/>
      <c r="AD24" s="376"/>
      <c r="AE24" s="376"/>
      <c r="AF24" s="376"/>
      <c r="AG24" s="377"/>
      <c r="AH24" s="372">
        <v>559</v>
      </c>
      <c r="AI24" s="373"/>
      <c r="AJ24" s="373"/>
      <c r="AK24" s="373"/>
      <c r="AL24" s="374"/>
      <c r="AM24" s="372">
        <v>1768676</v>
      </c>
      <c r="AN24" s="373"/>
      <c r="AO24" s="373"/>
      <c r="AP24" s="373"/>
      <c r="AQ24" s="373"/>
      <c r="AR24" s="374"/>
      <c r="AS24" s="372">
        <v>3164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15128211</v>
      </c>
      <c r="BO24" s="420"/>
      <c r="BP24" s="420"/>
      <c r="BQ24" s="420"/>
      <c r="BR24" s="420"/>
      <c r="BS24" s="420"/>
      <c r="BT24" s="420"/>
      <c r="BU24" s="421"/>
      <c r="BV24" s="419">
        <v>16294845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6400</v>
      </c>
      <c r="R25" s="373"/>
      <c r="S25" s="373"/>
      <c r="T25" s="373"/>
      <c r="U25" s="373"/>
      <c r="V25" s="374"/>
      <c r="W25" s="462"/>
      <c r="X25" s="399"/>
      <c r="Y25" s="400"/>
      <c r="Z25" s="375" t="s">
        <v>178</v>
      </c>
      <c r="AA25" s="376"/>
      <c r="AB25" s="376"/>
      <c r="AC25" s="376"/>
      <c r="AD25" s="376"/>
      <c r="AE25" s="376"/>
      <c r="AF25" s="376"/>
      <c r="AG25" s="377"/>
      <c r="AH25" s="372">
        <v>91</v>
      </c>
      <c r="AI25" s="373"/>
      <c r="AJ25" s="373"/>
      <c r="AK25" s="373"/>
      <c r="AL25" s="374"/>
      <c r="AM25" s="372">
        <v>289289</v>
      </c>
      <c r="AN25" s="373"/>
      <c r="AO25" s="373"/>
      <c r="AP25" s="373"/>
      <c r="AQ25" s="373"/>
      <c r="AR25" s="374"/>
      <c r="AS25" s="372">
        <v>3179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2052590</v>
      </c>
      <c r="BO25" s="449"/>
      <c r="BP25" s="449"/>
      <c r="BQ25" s="449"/>
      <c r="BR25" s="449"/>
      <c r="BS25" s="449"/>
      <c r="BT25" s="449"/>
      <c r="BU25" s="450"/>
      <c r="BV25" s="448">
        <v>1888348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5780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20648</v>
      </c>
      <c r="AN26" s="373"/>
      <c r="AO26" s="373"/>
      <c r="AP26" s="373"/>
      <c r="AQ26" s="373"/>
      <c r="AR26" s="374"/>
      <c r="AS26" s="372">
        <v>2581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4000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16508</v>
      </c>
      <c r="AN27" s="373"/>
      <c r="AO27" s="373"/>
      <c r="AP27" s="373"/>
      <c r="AQ27" s="373"/>
      <c r="AR27" s="374"/>
      <c r="AS27" s="372">
        <v>4127</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1073745</v>
      </c>
      <c r="BO27" s="454"/>
      <c r="BP27" s="454"/>
      <c r="BQ27" s="454"/>
      <c r="BR27" s="454"/>
      <c r="BS27" s="454"/>
      <c r="BT27" s="454"/>
      <c r="BU27" s="455"/>
      <c r="BV27" s="453">
        <v>1073339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3600</v>
      </c>
      <c r="R28" s="373"/>
      <c r="S28" s="373"/>
      <c r="T28" s="373"/>
      <c r="U28" s="373"/>
      <c r="V28" s="374"/>
      <c r="W28" s="462"/>
      <c r="X28" s="399"/>
      <c r="Y28" s="400"/>
      <c r="Z28" s="375" t="s">
        <v>187</v>
      </c>
      <c r="AA28" s="376"/>
      <c r="AB28" s="376"/>
      <c r="AC28" s="376"/>
      <c r="AD28" s="376"/>
      <c r="AE28" s="376"/>
      <c r="AF28" s="376"/>
      <c r="AG28" s="377"/>
      <c r="AH28" s="372" t="s">
        <v>148</v>
      </c>
      <c r="AI28" s="373"/>
      <c r="AJ28" s="373"/>
      <c r="AK28" s="373"/>
      <c r="AL28" s="374"/>
      <c r="AM28" s="372" t="s">
        <v>130</v>
      </c>
      <c r="AN28" s="373"/>
      <c r="AO28" s="373"/>
      <c r="AP28" s="373"/>
      <c r="AQ28" s="373"/>
      <c r="AR28" s="374"/>
      <c r="AS28" s="372" t="s">
        <v>148</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4229002</v>
      </c>
      <c r="BO28" s="449"/>
      <c r="BP28" s="449"/>
      <c r="BQ28" s="449"/>
      <c r="BR28" s="449"/>
      <c r="BS28" s="449"/>
      <c r="BT28" s="449"/>
      <c r="BU28" s="450"/>
      <c r="BV28" s="448">
        <v>4223325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20</v>
      </c>
      <c r="M29" s="373"/>
      <c r="N29" s="373"/>
      <c r="O29" s="373"/>
      <c r="P29" s="374"/>
      <c r="Q29" s="372">
        <v>3500</v>
      </c>
      <c r="R29" s="373"/>
      <c r="S29" s="373"/>
      <c r="T29" s="373"/>
      <c r="U29" s="373"/>
      <c r="V29" s="374"/>
      <c r="W29" s="463"/>
      <c r="X29" s="464"/>
      <c r="Y29" s="465"/>
      <c r="Z29" s="375" t="s">
        <v>190</v>
      </c>
      <c r="AA29" s="376"/>
      <c r="AB29" s="376"/>
      <c r="AC29" s="376"/>
      <c r="AD29" s="376"/>
      <c r="AE29" s="376"/>
      <c r="AF29" s="376"/>
      <c r="AG29" s="377"/>
      <c r="AH29" s="372">
        <v>563</v>
      </c>
      <c r="AI29" s="373"/>
      <c r="AJ29" s="373"/>
      <c r="AK29" s="373"/>
      <c r="AL29" s="374"/>
      <c r="AM29" s="372">
        <v>1785184</v>
      </c>
      <c r="AN29" s="373"/>
      <c r="AO29" s="373"/>
      <c r="AP29" s="373"/>
      <c r="AQ29" s="373"/>
      <c r="AR29" s="374"/>
      <c r="AS29" s="372">
        <v>3171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3001186</v>
      </c>
      <c r="BO29" s="420"/>
      <c r="BP29" s="420"/>
      <c r="BQ29" s="420"/>
      <c r="BR29" s="420"/>
      <c r="BS29" s="420"/>
      <c r="BT29" s="420"/>
      <c r="BU29" s="421"/>
      <c r="BV29" s="419">
        <v>2997999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11218754</v>
      </c>
      <c r="BO30" s="454"/>
      <c r="BP30" s="454"/>
      <c r="BQ30" s="454"/>
      <c r="BR30" s="454"/>
      <c r="BS30" s="454"/>
      <c r="BT30" s="454"/>
      <c r="BU30" s="455"/>
      <c r="BV30" s="453">
        <v>11611800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芦安農業集落排水事業特別会計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三郡衛生組合（一般会計）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白根ケーブルネットワーク株式会社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自動車運送事業会計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温泉給湯事業特別会計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三郡衛生組合（し尿処理事業特別会計）</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一般財団法人桃源文化振興協会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IF('各会計、関係団体の財政状況及び健全化判断比率'!B37="","",'各会計、関係団体の財政状況及び健全化判断比率'!B37)</f>
        <v>山梨県北岳山荘管理事業特別会計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三郡衛生組合（火葬事業特別会計）</v>
      </c>
      <c r="BZ36" s="368"/>
      <c r="CA36" s="368"/>
      <c r="CB36" s="368"/>
      <c r="CC36" s="368"/>
      <c r="CD36" s="368"/>
      <c r="CE36" s="368"/>
      <c r="CF36" s="368"/>
      <c r="CG36" s="368"/>
      <c r="CH36" s="368"/>
      <c r="CI36" s="368"/>
      <c r="CJ36" s="368"/>
      <c r="CK36" s="368"/>
      <c r="CL36" s="368"/>
      <c r="CM36" s="368"/>
      <c r="CN36" s="181"/>
      <c r="CO36" s="367">
        <f t="shared" si="3"/>
        <v>25</v>
      </c>
      <c r="CP36" s="367"/>
      <c r="CQ36" s="368" t="str">
        <f>IF('各会計、関係団体の財政状況及び健全化判断比率'!BS9="","",'各会計、関係団体の財政状況及び健全化判断比率'!BS9)</f>
        <v>公益財団法人南アルプス市スポーツ協会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居宅介護予防支援事業特別会計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12</v>
      </c>
      <c r="BF37" s="367"/>
      <c r="BG37" s="368" t="str">
        <f>IF('各会計、関係団体の財政状況及び健全化判断比率'!B38="","",'各会計、関係団体の財政状況及び健全化判断比率'!B38)</f>
        <v>土地取得造成事業特別会計</v>
      </c>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中巨摩地区広域事務組合（一般会計）</v>
      </c>
      <c r="BZ37" s="368"/>
      <c r="CA37" s="368"/>
      <c r="CB37" s="368"/>
      <c r="CC37" s="368"/>
      <c r="CD37" s="368"/>
      <c r="CE37" s="368"/>
      <c r="CF37" s="368"/>
      <c r="CG37" s="368"/>
      <c r="CH37" s="368"/>
      <c r="CI37" s="368"/>
      <c r="CJ37" s="368"/>
      <c r="CK37" s="368"/>
      <c r="CL37" s="368"/>
      <c r="CM37" s="368"/>
      <c r="CN37" s="181"/>
      <c r="CO37" s="367">
        <f t="shared" si="3"/>
        <v>26</v>
      </c>
      <c r="CP37" s="367"/>
      <c r="CQ37" s="368" t="str">
        <f>IF('各会計、関係団体の財政状況及び健全化判断比率'!BS10="","",'各会計、関係団体の財政状況及び健全化判断比率'!BS10)</f>
        <v>株式会社南アルプスプロデュース</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中巨摩地区広域事務組合（ごみ処理事業特別会計）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中巨摩地区広域事務組合（地区公園事業特別会計）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中巨摩地区広域事務組合（老人福祉事業会計）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中巨摩地区広域事務組合（勤労青年センター事業特別会計）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中巨摩地区広域事務組合（し尿処理事業特別会計）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山梨県市町村事務組合（一般会計）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tY1F3KQfXgZkHo9Nntpu7ATSTV6pnru7GzYNNzLJvw7v51UggtdIsbIdOo/whSfQnlkV5EJiNDXbAXwsZl8ASw==" saltValue="ENyFIrULD3qU+FUhmRxoJ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P36" sqref="P36"/>
    </sheetView>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1" t="s">
        <v>567</v>
      </c>
      <c r="D34" s="1151"/>
      <c r="E34" s="1152"/>
      <c r="F34" s="32">
        <v>8.3000000000000007</v>
      </c>
      <c r="G34" s="33">
        <v>7.47</v>
      </c>
      <c r="H34" s="33">
        <v>10.78</v>
      </c>
      <c r="I34" s="33">
        <v>11.42</v>
      </c>
      <c r="J34" s="34">
        <v>9.73</v>
      </c>
      <c r="K34" s="22"/>
      <c r="L34" s="22"/>
      <c r="M34" s="22"/>
      <c r="N34" s="22"/>
      <c r="O34" s="22"/>
      <c r="P34" s="22"/>
    </row>
    <row r="35" spans="1:16" ht="39" customHeight="1">
      <c r="A35" s="22"/>
      <c r="B35" s="35"/>
      <c r="C35" s="1145" t="s">
        <v>568</v>
      </c>
      <c r="D35" s="1146"/>
      <c r="E35" s="1147"/>
      <c r="F35" s="36">
        <v>8.83</v>
      </c>
      <c r="G35" s="37">
        <v>9.18</v>
      </c>
      <c r="H35" s="37">
        <v>9.44</v>
      </c>
      <c r="I35" s="37">
        <v>9.19</v>
      </c>
      <c r="J35" s="38">
        <v>9.23</v>
      </c>
      <c r="K35" s="22"/>
      <c r="L35" s="22"/>
      <c r="M35" s="22"/>
      <c r="N35" s="22"/>
      <c r="O35" s="22"/>
      <c r="P35" s="22"/>
    </row>
    <row r="36" spans="1:16" ht="39" customHeight="1">
      <c r="A36" s="22"/>
      <c r="B36" s="35"/>
      <c r="C36" s="1145" t="s">
        <v>569</v>
      </c>
      <c r="D36" s="1146"/>
      <c r="E36" s="1147"/>
      <c r="F36" s="36">
        <v>1.49</v>
      </c>
      <c r="G36" s="37">
        <v>1.27</v>
      </c>
      <c r="H36" s="37">
        <v>1.43</v>
      </c>
      <c r="I36" s="37">
        <v>1.68</v>
      </c>
      <c r="J36" s="38">
        <v>1.69</v>
      </c>
      <c r="K36" s="22"/>
      <c r="L36" s="22"/>
      <c r="M36" s="22"/>
      <c r="N36" s="22"/>
      <c r="O36" s="22"/>
      <c r="P36" s="22"/>
    </row>
    <row r="37" spans="1:16" ht="39" customHeight="1">
      <c r="A37" s="22"/>
      <c r="B37" s="35"/>
      <c r="C37" s="1145" t="s">
        <v>570</v>
      </c>
      <c r="D37" s="1146"/>
      <c r="E37" s="1147"/>
      <c r="F37" s="36" t="s">
        <v>520</v>
      </c>
      <c r="G37" s="37">
        <v>0.78</v>
      </c>
      <c r="H37" s="37">
        <v>0.89</v>
      </c>
      <c r="I37" s="37">
        <v>0.73</v>
      </c>
      <c r="J37" s="38">
        <v>1.62</v>
      </c>
      <c r="K37" s="22"/>
      <c r="L37" s="22"/>
      <c r="M37" s="22"/>
      <c r="N37" s="22"/>
      <c r="O37" s="22"/>
      <c r="P37" s="22"/>
    </row>
    <row r="38" spans="1:16" ht="39" customHeight="1">
      <c r="A38" s="22"/>
      <c r="B38" s="35"/>
      <c r="C38" s="1145" t="s">
        <v>571</v>
      </c>
      <c r="D38" s="1146"/>
      <c r="E38" s="1147"/>
      <c r="F38" s="36">
        <v>0.97</v>
      </c>
      <c r="G38" s="37">
        <v>0.91</v>
      </c>
      <c r="H38" s="37">
        <v>1.26</v>
      </c>
      <c r="I38" s="37">
        <v>1.22</v>
      </c>
      <c r="J38" s="38">
        <v>0.61</v>
      </c>
      <c r="K38" s="22"/>
      <c r="L38" s="22"/>
      <c r="M38" s="22"/>
      <c r="N38" s="22"/>
      <c r="O38" s="22"/>
      <c r="P38" s="22"/>
    </row>
    <row r="39" spans="1:16" ht="39" customHeight="1">
      <c r="A39" s="22"/>
      <c r="B39" s="35"/>
      <c r="C39" s="1145" t="s">
        <v>572</v>
      </c>
      <c r="D39" s="1146"/>
      <c r="E39" s="1147"/>
      <c r="F39" s="36">
        <v>0.19</v>
      </c>
      <c r="G39" s="37">
        <v>0.19</v>
      </c>
      <c r="H39" s="37">
        <v>0.16</v>
      </c>
      <c r="I39" s="37">
        <v>0.15</v>
      </c>
      <c r="J39" s="38">
        <v>0.16</v>
      </c>
      <c r="K39" s="22"/>
      <c r="L39" s="22"/>
      <c r="M39" s="22"/>
      <c r="N39" s="22"/>
      <c r="O39" s="22"/>
      <c r="P39" s="22"/>
    </row>
    <row r="40" spans="1:16" ht="39" customHeight="1">
      <c r="A40" s="22"/>
      <c r="B40" s="35"/>
      <c r="C40" s="1145" t="s">
        <v>573</v>
      </c>
      <c r="D40" s="1146"/>
      <c r="E40" s="1147"/>
      <c r="F40" s="36">
        <v>0.01</v>
      </c>
      <c r="G40" s="37">
        <v>0.02</v>
      </c>
      <c r="H40" s="37">
        <v>0</v>
      </c>
      <c r="I40" s="37">
        <v>0</v>
      </c>
      <c r="J40" s="38">
        <v>0.01</v>
      </c>
      <c r="K40" s="22"/>
      <c r="L40" s="22"/>
      <c r="M40" s="22"/>
      <c r="N40" s="22"/>
      <c r="O40" s="22"/>
      <c r="P40" s="22"/>
    </row>
    <row r="41" spans="1:16" ht="39" customHeight="1">
      <c r="A41" s="22"/>
      <c r="B41" s="35"/>
      <c r="C41" s="1145" t="s">
        <v>574</v>
      </c>
      <c r="D41" s="1146"/>
      <c r="E41" s="1147"/>
      <c r="F41" s="36">
        <v>0.01</v>
      </c>
      <c r="G41" s="37">
        <v>0</v>
      </c>
      <c r="H41" s="37">
        <v>0</v>
      </c>
      <c r="I41" s="37">
        <v>0.01</v>
      </c>
      <c r="J41" s="38">
        <v>0</v>
      </c>
      <c r="K41" s="22"/>
      <c r="L41" s="22"/>
      <c r="M41" s="22"/>
      <c r="N41" s="22"/>
      <c r="O41" s="22"/>
      <c r="P41" s="22"/>
    </row>
    <row r="42" spans="1:16" ht="39" customHeight="1">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c r="A43" s="22"/>
      <c r="B43" s="40"/>
      <c r="C43" s="1148" t="s">
        <v>576</v>
      </c>
      <c r="D43" s="1149"/>
      <c r="E43" s="1150"/>
      <c r="F43" s="41">
        <v>0.18</v>
      </c>
      <c r="G43" s="42">
        <v>0.04</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6iizKbh8ht6xgpkXAFkiCLNatwkrD2rZrBgUtYVifzboZJEHgTpN5HNgc/k0cR24XRfaYqLNC8sQxgcsavjwmA==" saltValue="vsvzaD+H0tkBFiqanMpd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D58" sqref="D58:J58"/>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76" t="s">
        <v>10</v>
      </c>
      <c r="C45" s="1177"/>
      <c r="D45" s="58"/>
      <c r="E45" s="1182" t="s">
        <v>11</v>
      </c>
      <c r="F45" s="1182"/>
      <c r="G45" s="1182"/>
      <c r="H45" s="1182"/>
      <c r="I45" s="1182"/>
      <c r="J45" s="1183"/>
      <c r="K45" s="59">
        <v>3641</v>
      </c>
      <c r="L45" s="60">
        <v>3832</v>
      </c>
      <c r="M45" s="60">
        <v>3664</v>
      </c>
      <c r="N45" s="60">
        <v>3637</v>
      </c>
      <c r="O45" s="61">
        <v>3594</v>
      </c>
      <c r="P45" s="48"/>
      <c r="Q45" s="48"/>
      <c r="R45" s="48"/>
      <c r="S45" s="48"/>
      <c r="T45" s="48"/>
      <c r="U45" s="48"/>
    </row>
    <row r="46" spans="1:21" ht="30.75" customHeight="1">
      <c r="A46" s="48"/>
      <c r="B46" s="1178"/>
      <c r="C46" s="1179"/>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c r="A47" s="48"/>
      <c r="B47" s="1178"/>
      <c r="C47" s="1179"/>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c r="A48" s="48"/>
      <c r="B48" s="1178"/>
      <c r="C48" s="1179"/>
      <c r="D48" s="62"/>
      <c r="E48" s="1155" t="s">
        <v>14</v>
      </c>
      <c r="F48" s="1155"/>
      <c r="G48" s="1155"/>
      <c r="H48" s="1155"/>
      <c r="I48" s="1155"/>
      <c r="J48" s="1156"/>
      <c r="K48" s="63">
        <v>997</v>
      </c>
      <c r="L48" s="64">
        <v>1046</v>
      </c>
      <c r="M48" s="64">
        <v>1060</v>
      </c>
      <c r="N48" s="64">
        <v>1075</v>
      </c>
      <c r="O48" s="65">
        <v>953</v>
      </c>
      <c r="P48" s="48"/>
      <c r="Q48" s="48"/>
      <c r="R48" s="48"/>
      <c r="S48" s="48"/>
      <c r="T48" s="48"/>
      <c r="U48" s="48"/>
    </row>
    <row r="49" spans="1:21" ht="30.75" customHeight="1">
      <c r="A49" s="48"/>
      <c r="B49" s="1178"/>
      <c r="C49" s="1179"/>
      <c r="D49" s="62"/>
      <c r="E49" s="1155" t="s">
        <v>15</v>
      </c>
      <c r="F49" s="1155"/>
      <c r="G49" s="1155"/>
      <c r="H49" s="1155"/>
      <c r="I49" s="1155"/>
      <c r="J49" s="1156"/>
      <c r="K49" s="63">
        <v>83</v>
      </c>
      <c r="L49" s="64">
        <v>102</v>
      </c>
      <c r="M49" s="64">
        <v>101</v>
      </c>
      <c r="N49" s="64">
        <v>106</v>
      </c>
      <c r="O49" s="65">
        <v>105</v>
      </c>
      <c r="P49" s="48"/>
      <c r="Q49" s="48"/>
      <c r="R49" s="48"/>
      <c r="S49" s="48"/>
      <c r="T49" s="48"/>
      <c r="U49" s="48"/>
    </row>
    <row r="50" spans="1:21" ht="30.75" customHeight="1">
      <c r="A50" s="48"/>
      <c r="B50" s="1178"/>
      <c r="C50" s="1179"/>
      <c r="D50" s="62"/>
      <c r="E50" s="1155" t="s">
        <v>16</v>
      </c>
      <c r="F50" s="1155"/>
      <c r="G50" s="1155"/>
      <c r="H50" s="1155"/>
      <c r="I50" s="1155"/>
      <c r="J50" s="1156"/>
      <c r="K50" s="63">
        <v>1</v>
      </c>
      <c r="L50" s="64">
        <v>1</v>
      </c>
      <c r="M50" s="64">
        <v>1</v>
      </c>
      <c r="N50" s="64">
        <v>0</v>
      </c>
      <c r="O50" s="65">
        <v>0</v>
      </c>
      <c r="P50" s="48"/>
      <c r="Q50" s="48"/>
      <c r="R50" s="48"/>
      <c r="S50" s="48"/>
      <c r="T50" s="48"/>
      <c r="U50" s="48"/>
    </row>
    <row r="51" spans="1:21" ht="30.75" customHeight="1">
      <c r="A51" s="48"/>
      <c r="B51" s="1180"/>
      <c r="C51" s="1181"/>
      <c r="D51" s="66"/>
      <c r="E51" s="1155" t="s">
        <v>17</v>
      </c>
      <c r="F51" s="1155"/>
      <c r="G51" s="1155"/>
      <c r="H51" s="1155"/>
      <c r="I51" s="1155"/>
      <c r="J51" s="1156"/>
      <c r="K51" s="63">
        <v>0</v>
      </c>
      <c r="L51" s="64">
        <v>0</v>
      </c>
      <c r="M51" s="64">
        <v>0</v>
      </c>
      <c r="N51" s="64">
        <v>0</v>
      </c>
      <c r="O51" s="65" t="s">
        <v>520</v>
      </c>
      <c r="P51" s="48"/>
      <c r="Q51" s="48"/>
      <c r="R51" s="48"/>
      <c r="S51" s="48"/>
      <c r="T51" s="48"/>
      <c r="U51" s="48"/>
    </row>
    <row r="52" spans="1:21" ht="30.75" customHeight="1">
      <c r="A52" s="48"/>
      <c r="B52" s="1153" t="s">
        <v>18</v>
      </c>
      <c r="C52" s="1154"/>
      <c r="D52" s="66"/>
      <c r="E52" s="1155" t="s">
        <v>19</v>
      </c>
      <c r="F52" s="1155"/>
      <c r="G52" s="1155"/>
      <c r="H52" s="1155"/>
      <c r="I52" s="1155"/>
      <c r="J52" s="1156"/>
      <c r="K52" s="63">
        <v>4075</v>
      </c>
      <c r="L52" s="64">
        <v>4352</v>
      </c>
      <c r="M52" s="64">
        <v>4364</v>
      </c>
      <c r="N52" s="64">
        <v>4116</v>
      </c>
      <c r="O52" s="65">
        <v>3928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647</v>
      </c>
      <c r="L53" s="69">
        <v>629</v>
      </c>
      <c r="M53" s="69">
        <v>462</v>
      </c>
      <c r="N53" s="69">
        <v>702</v>
      </c>
      <c r="O53" s="70">
        <v>724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Vtm1LiXhmYGvesZOkRyF0t/r462U5pwe6Zfy/zg2NVTvn4K6kMGuRsk2gAOgHnluA5rn/O47YaGFMUFPv6XYQ==" saltValue="Ht7YTavkwOJjOWOjA/FBP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561</v>
      </c>
      <c r="J40" s="103" t="s">
        <v>562</v>
      </c>
      <c r="K40" s="103" t="s">
        <v>563</v>
      </c>
      <c r="L40" s="103" t="s">
        <v>564</v>
      </c>
      <c r="M40" s="104" t="s">
        <v>565</v>
      </c>
    </row>
    <row r="41" spans="2:13" ht="27.75" customHeight="1">
      <c r="B41" s="1196" t="s">
        <v>31</v>
      </c>
      <c r="C41" s="1197"/>
      <c r="D41" s="105"/>
      <c r="E41" s="1198" t="s">
        <v>32</v>
      </c>
      <c r="F41" s="1198"/>
      <c r="G41" s="1198"/>
      <c r="H41" s="1199"/>
      <c r="I41" s="355">
        <v>31898</v>
      </c>
      <c r="J41" s="356">
        <v>30414</v>
      </c>
      <c r="K41" s="356">
        <v>29220</v>
      </c>
      <c r="L41" s="356">
        <v>27583</v>
      </c>
      <c r="M41" s="357">
        <v>25679</v>
      </c>
    </row>
    <row r="42" spans="2:13" ht="27.75" customHeight="1">
      <c r="B42" s="1186"/>
      <c r="C42" s="1187"/>
      <c r="D42" s="106"/>
      <c r="E42" s="1190" t="s">
        <v>33</v>
      </c>
      <c r="F42" s="1190"/>
      <c r="G42" s="1190"/>
      <c r="H42" s="1191"/>
      <c r="I42" s="358" t="s">
        <v>520</v>
      </c>
      <c r="J42" s="359" t="s">
        <v>520</v>
      </c>
      <c r="K42" s="359" t="s">
        <v>520</v>
      </c>
      <c r="L42" s="359" t="s">
        <v>520</v>
      </c>
      <c r="M42" s="360" t="s">
        <v>520</v>
      </c>
    </row>
    <row r="43" spans="2:13" ht="27.75" customHeight="1">
      <c r="B43" s="1186"/>
      <c r="C43" s="1187"/>
      <c r="D43" s="106"/>
      <c r="E43" s="1190" t="s">
        <v>34</v>
      </c>
      <c r="F43" s="1190"/>
      <c r="G43" s="1190"/>
      <c r="H43" s="1191"/>
      <c r="I43" s="358">
        <v>12643</v>
      </c>
      <c r="J43" s="359">
        <v>12709</v>
      </c>
      <c r="K43" s="359">
        <v>12701</v>
      </c>
      <c r="L43" s="359">
        <v>12879</v>
      </c>
      <c r="M43" s="360">
        <v>12628</v>
      </c>
    </row>
    <row r="44" spans="2:13" ht="27.75" customHeight="1">
      <c r="B44" s="1186"/>
      <c r="C44" s="1187"/>
      <c r="D44" s="106"/>
      <c r="E44" s="1190" t="s">
        <v>35</v>
      </c>
      <c r="F44" s="1190"/>
      <c r="G44" s="1190"/>
      <c r="H44" s="1191"/>
      <c r="I44" s="358">
        <v>1218</v>
      </c>
      <c r="J44" s="359">
        <v>1121</v>
      </c>
      <c r="K44" s="359">
        <v>1023</v>
      </c>
      <c r="L44" s="359">
        <v>1023</v>
      </c>
      <c r="M44" s="360">
        <v>911</v>
      </c>
    </row>
    <row r="45" spans="2:13" ht="27.75" customHeight="1">
      <c r="B45" s="1186"/>
      <c r="C45" s="1187"/>
      <c r="D45" s="106"/>
      <c r="E45" s="1190" t="s">
        <v>36</v>
      </c>
      <c r="F45" s="1190"/>
      <c r="G45" s="1190"/>
      <c r="H45" s="1191"/>
      <c r="I45" s="358">
        <v>4940</v>
      </c>
      <c r="J45" s="359">
        <v>4839</v>
      </c>
      <c r="K45" s="359">
        <v>4796</v>
      </c>
      <c r="L45" s="359">
        <v>4822</v>
      </c>
      <c r="M45" s="360">
        <v>4825</v>
      </c>
    </row>
    <row r="46" spans="2:13" ht="27.75" customHeight="1">
      <c r="B46" s="1186"/>
      <c r="C46" s="1187"/>
      <c r="D46" s="107"/>
      <c r="E46" s="1190" t="s">
        <v>37</v>
      </c>
      <c r="F46" s="1190"/>
      <c r="G46" s="1190"/>
      <c r="H46" s="1191"/>
      <c r="I46" s="358" t="s">
        <v>520</v>
      </c>
      <c r="J46" s="359" t="s">
        <v>520</v>
      </c>
      <c r="K46" s="359" t="s">
        <v>520</v>
      </c>
      <c r="L46" s="359" t="s">
        <v>520</v>
      </c>
      <c r="M46" s="360" t="s">
        <v>520</v>
      </c>
    </row>
    <row r="47" spans="2:13" ht="27.75" customHeight="1">
      <c r="B47" s="1186"/>
      <c r="C47" s="1187"/>
      <c r="D47" s="108"/>
      <c r="E47" s="1200" t="s">
        <v>38</v>
      </c>
      <c r="F47" s="1201"/>
      <c r="G47" s="1201"/>
      <c r="H47" s="1202"/>
      <c r="I47" s="358" t="s">
        <v>520</v>
      </c>
      <c r="J47" s="359" t="s">
        <v>520</v>
      </c>
      <c r="K47" s="359" t="s">
        <v>520</v>
      </c>
      <c r="L47" s="359" t="s">
        <v>520</v>
      </c>
      <c r="M47" s="360" t="s">
        <v>520</v>
      </c>
    </row>
    <row r="48" spans="2:13" ht="27.75" customHeight="1">
      <c r="B48" s="1186"/>
      <c r="C48" s="1187"/>
      <c r="D48" s="106"/>
      <c r="E48" s="1190" t="s">
        <v>39</v>
      </c>
      <c r="F48" s="1190"/>
      <c r="G48" s="1190"/>
      <c r="H48" s="1191"/>
      <c r="I48" s="358" t="s">
        <v>520</v>
      </c>
      <c r="J48" s="359" t="s">
        <v>520</v>
      </c>
      <c r="K48" s="359" t="s">
        <v>520</v>
      </c>
      <c r="L48" s="359" t="s">
        <v>520</v>
      </c>
      <c r="M48" s="360" t="s">
        <v>520</v>
      </c>
    </row>
    <row r="49" spans="2:13" ht="27.75" customHeight="1">
      <c r="B49" s="1188"/>
      <c r="C49" s="1189"/>
      <c r="D49" s="106"/>
      <c r="E49" s="1190" t="s">
        <v>40</v>
      </c>
      <c r="F49" s="1190"/>
      <c r="G49" s="1190"/>
      <c r="H49" s="1191"/>
      <c r="I49" s="358" t="s">
        <v>520</v>
      </c>
      <c r="J49" s="359" t="s">
        <v>520</v>
      </c>
      <c r="K49" s="359" t="s">
        <v>520</v>
      </c>
      <c r="L49" s="359" t="s">
        <v>520</v>
      </c>
      <c r="M49" s="360" t="s">
        <v>520</v>
      </c>
    </row>
    <row r="50" spans="2:13" ht="27.75" customHeight="1">
      <c r="B50" s="1184" t="s">
        <v>41</v>
      </c>
      <c r="C50" s="1185"/>
      <c r="D50" s="109"/>
      <c r="E50" s="1190" t="s">
        <v>42</v>
      </c>
      <c r="F50" s="1190"/>
      <c r="G50" s="1190"/>
      <c r="H50" s="1191"/>
      <c r="I50" s="358">
        <v>13641</v>
      </c>
      <c r="J50" s="359">
        <v>15511</v>
      </c>
      <c r="K50" s="359">
        <v>16016</v>
      </c>
      <c r="L50" s="359">
        <v>17433</v>
      </c>
      <c r="M50" s="360">
        <v>18274</v>
      </c>
    </row>
    <row r="51" spans="2:13" ht="27.75" customHeight="1">
      <c r="B51" s="1186"/>
      <c r="C51" s="1187"/>
      <c r="D51" s="106"/>
      <c r="E51" s="1190" t="s">
        <v>43</v>
      </c>
      <c r="F51" s="1190"/>
      <c r="G51" s="1190"/>
      <c r="H51" s="1191"/>
      <c r="I51" s="358">
        <v>8</v>
      </c>
      <c r="J51" s="359">
        <v>5</v>
      </c>
      <c r="K51" s="359">
        <v>3</v>
      </c>
      <c r="L51" s="359">
        <v>98</v>
      </c>
      <c r="M51" s="360">
        <v>112</v>
      </c>
    </row>
    <row r="52" spans="2:13" ht="27.75" customHeight="1">
      <c r="B52" s="1188"/>
      <c r="C52" s="1189"/>
      <c r="D52" s="106"/>
      <c r="E52" s="1190" t="s">
        <v>44</v>
      </c>
      <c r="F52" s="1190"/>
      <c r="G52" s="1190"/>
      <c r="H52" s="1191"/>
      <c r="I52" s="358">
        <v>38565</v>
      </c>
      <c r="J52" s="359">
        <v>36794</v>
      </c>
      <c r="K52" s="359">
        <v>34755</v>
      </c>
      <c r="L52" s="359">
        <v>32859</v>
      </c>
      <c r="M52" s="360">
        <v>30679</v>
      </c>
    </row>
    <row r="53" spans="2:13" ht="27.75" customHeight="1" thickBot="1">
      <c r="B53" s="1192" t="s">
        <v>45</v>
      </c>
      <c r="C53" s="1193"/>
      <c r="D53" s="110"/>
      <c r="E53" s="1194" t="s">
        <v>46</v>
      </c>
      <c r="F53" s="1194"/>
      <c r="G53" s="1194"/>
      <c r="H53" s="1195"/>
      <c r="I53" s="361">
        <v>-1516</v>
      </c>
      <c r="J53" s="362">
        <v>-3228</v>
      </c>
      <c r="K53" s="362">
        <v>-3033</v>
      </c>
      <c r="L53" s="362">
        <v>-4083</v>
      </c>
      <c r="M53" s="363">
        <v>-5022</v>
      </c>
    </row>
    <row r="54" spans="2:13" ht="27.75" customHeight="1">
      <c r="B54" s="111" t="s">
        <v>47</v>
      </c>
      <c r="C54" s="112"/>
      <c r="D54" s="112"/>
      <c r="E54" s="113"/>
      <c r="F54" s="113"/>
      <c r="G54" s="113"/>
      <c r="H54" s="113"/>
      <c r="I54" s="114"/>
      <c r="J54" s="114"/>
      <c r="K54" s="114"/>
      <c r="L54" s="114"/>
      <c r="M54" s="114"/>
    </row>
    <row r="55" spans="2:13" ht="13.2"/>
  </sheetData>
  <sheetProtection algorithmName="SHA-512" hashValue="YIclf6rKm+vhGZQsVtmEEjxkdEp6HOkUejW2gFx4jvTDwKJ0qZb2QlxKCHVQswj0dX5rnQvbghkh2dwvXoCB/w==" saltValue="JmvF7xq08RHZSnhSYc0B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6" sqref="H56"/>
    </sheetView>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row r="2" s="1" customFormat="1" ht="16.5" customHeight="1"/>
    <row r="3" s="1" customFormat="1" ht="16.5" customHeight="1"/>
    <row r="4" s="1" customFormat="1" ht="16.5" customHeight="1"/>
    <row r="5" s="1" customFormat="1" ht="16.5" customHeight="1"/>
    <row r="6" s="1" customFormat="1" ht="16.5" customHeight="1"/>
    <row r="7" s="1" customFormat="1" ht="16.5" customHeight="1"/>
    <row r="8" s="1" customFormat="1" ht="16.5" customHeight="1"/>
    <row r="9" s="1" customFormat="1" ht="16.5" customHeight="1"/>
    <row r="10" s="1" customFormat="1" ht="16.5" customHeight="1"/>
    <row r="11" s="1" customFormat="1" ht="16.5" customHeight="1"/>
    <row r="12" s="1" customFormat="1" ht="16.5" customHeight="1"/>
    <row r="13" s="1" customFormat="1" ht="16.5" customHeight="1"/>
    <row r="14" s="1" customFormat="1" ht="16.5" customHeight="1"/>
    <row r="15" s="1" customFormat="1" ht="16.5" customHeight="1"/>
    <row r="16" s="1" customFormat="1" ht="16.5" customHeight="1"/>
    <row r="17" s="1" customFormat="1" ht="16.5" customHeight="1"/>
    <row r="18" s="1" customFormat="1" ht="16.5" customHeight="1"/>
    <row r="19" s="1" customFormat="1" ht="16.5" customHeight="1"/>
    <row r="20" s="1" customFormat="1" ht="16.5" customHeight="1"/>
    <row r="21" s="1" customFormat="1" ht="16.5" customHeight="1"/>
    <row r="22" s="1" customFormat="1" ht="16.5" customHeight="1"/>
    <row r="23" s="1" customFormat="1" ht="16.5" customHeight="1"/>
    <row r="24" s="1" customFormat="1" ht="16.5" customHeight="1"/>
    <row r="25" s="1" customFormat="1" ht="16.5" customHeight="1"/>
    <row r="26" s="1" customFormat="1" ht="16.5" customHeight="1"/>
    <row r="27" s="1" customFormat="1" ht="16.5" customHeight="1"/>
    <row r="28" s="1" customFormat="1" ht="16.5" customHeight="1"/>
    <row r="29" s="1" customFormat="1" ht="16.5" customHeight="1"/>
    <row r="30" s="1" customFormat="1" ht="16.5" customHeight="1"/>
    <row r="31" s="1" customFormat="1" ht="16.5" customHeight="1"/>
    <row r="32" s="1" customFormat="1" ht="16.5" customHeight="1"/>
    <row r="33" s="1" customFormat="1" ht="16.5" customHeight="1"/>
    <row r="34" s="1" customFormat="1" ht="16.5" customHeight="1"/>
    <row r="35" s="1" customFormat="1" ht="16.5" customHeight="1"/>
    <row r="36" s="1" customFormat="1" ht="16.5" customHeight="1"/>
    <row r="37" s="1" customFormat="1" ht="16.5" customHeight="1"/>
    <row r="38" s="1" customFormat="1" ht="16.5" customHeight="1"/>
    <row r="39" s="1" customFormat="1" ht="16.5" customHeight="1"/>
    <row r="40" s="1" customFormat="1" ht="16.5" customHeight="1"/>
    <row r="41" s="1" customFormat="1" ht="16.5" customHeight="1"/>
    <row r="42" s="1" customFormat="1" ht="16.5" customHeight="1"/>
    <row r="43" s="1" customFormat="1" ht="16.5" customHeight="1"/>
    <row r="44" s="1" customFormat="1" ht="16.5" customHeight="1"/>
    <row r="45" s="1" customFormat="1" ht="16.5" customHeight="1"/>
    <row r="46" s="1" customFormat="1" ht="16.5" customHeight="1"/>
    <row r="47" s="1" customFormat="1" ht="16.5" customHeight="1"/>
    <row r="48" s="1" customFormat="1"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563</v>
      </c>
      <c r="G54" s="119" t="s">
        <v>564</v>
      </c>
      <c r="H54" s="120" t="s">
        <v>565</v>
      </c>
    </row>
    <row r="55" spans="2:8" ht="52.5" customHeight="1">
      <c r="B55" s="121"/>
      <c r="C55" s="1211" t="s">
        <v>49</v>
      </c>
      <c r="D55" s="1211"/>
      <c r="E55" s="1212"/>
      <c r="F55" s="122">
        <v>4059</v>
      </c>
      <c r="G55" s="122">
        <v>4223</v>
      </c>
      <c r="H55" s="123">
        <v>4229</v>
      </c>
    </row>
    <row r="56" spans="2:8" ht="52.5" customHeight="1">
      <c r="B56" s="124"/>
      <c r="C56" s="1213" t="s">
        <v>50</v>
      </c>
      <c r="D56" s="1213"/>
      <c r="E56" s="1214"/>
      <c r="F56" s="125">
        <v>2770</v>
      </c>
      <c r="G56" s="125">
        <v>2998</v>
      </c>
      <c r="H56" s="126">
        <v>3001</v>
      </c>
    </row>
    <row r="57" spans="2:8" ht="53.25" customHeight="1">
      <c r="B57" s="124"/>
      <c r="C57" s="1215" t="s">
        <v>51</v>
      </c>
      <c r="D57" s="1215"/>
      <c r="E57" s="1216"/>
      <c r="F57" s="127">
        <v>10370</v>
      </c>
      <c r="G57" s="127">
        <v>11612</v>
      </c>
      <c r="H57" s="128">
        <v>11219</v>
      </c>
    </row>
    <row r="58" spans="2:8" ht="45.75" customHeight="1">
      <c r="B58" s="129"/>
      <c r="C58" s="1203" t="s">
        <v>611</v>
      </c>
      <c r="D58" s="1204"/>
      <c r="E58" s="1205"/>
      <c r="F58" s="130">
        <v>4726</v>
      </c>
      <c r="G58" s="130">
        <v>5985</v>
      </c>
      <c r="H58" s="131">
        <v>6101</v>
      </c>
    </row>
    <row r="59" spans="2:8" ht="45.75" customHeight="1">
      <c r="B59" s="129"/>
      <c r="C59" s="1203" t="s">
        <v>606</v>
      </c>
      <c r="D59" s="1204"/>
      <c r="E59" s="1205"/>
      <c r="F59" s="130">
        <v>3179</v>
      </c>
      <c r="G59" s="130">
        <v>3124</v>
      </c>
      <c r="H59" s="131">
        <v>2757</v>
      </c>
    </row>
    <row r="60" spans="2:8" ht="45.75" customHeight="1">
      <c r="B60" s="129"/>
      <c r="C60" s="1203" t="s">
        <v>607</v>
      </c>
      <c r="D60" s="1204"/>
      <c r="E60" s="1205"/>
      <c r="F60" s="130">
        <v>1038</v>
      </c>
      <c r="G60" s="130">
        <v>1038</v>
      </c>
      <c r="H60" s="131">
        <v>1038</v>
      </c>
    </row>
    <row r="61" spans="2:8" ht="45.75" customHeight="1">
      <c r="B61" s="129"/>
      <c r="C61" s="1203" t="s">
        <v>608</v>
      </c>
      <c r="D61" s="1204"/>
      <c r="E61" s="1205"/>
      <c r="F61" s="130">
        <v>1001</v>
      </c>
      <c r="G61" s="130">
        <v>1002</v>
      </c>
      <c r="H61" s="131">
        <v>827</v>
      </c>
    </row>
    <row r="62" spans="2:8" ht="45.75" customHeight="1" thickBot="1">
      <c r="B62" s="132"/>
      <c r="C62" s="1206" t="s">
        <v>609</v>
      </c>
      <c r="D62" s="1207"/>
      <c r="E62" s="1208"/>
      <c r="F62" s="133">
        <v>214</v>
      </c>
      <c r="G62" s="133">
        <v>242</v>
      </c>
      <c r="H62" s="134">
        <v>265</v>
      </c>
    </row>
    <row r="63" spans="2:8" ht="52.5" customHeight="1" thickBot="1">
      <c r="B63" s="135"/>
      <c r="C63" s="1209" t="s">
        <v>52</v>
      </c>
      <c r="D63" s="1209"/>
      <c r="E63" s="1210"/>
      <c r="F63" s="136">
        <v>17200</v>
      </c>
      <c r="G63" s="136">
        <v>18833</v>
      </c>
      <c r="H63" s="137">
        <v>18449</v>
      </c>
    </row>
    <row r="64" spans="2:8" ht="13.2"/>
  </sheetData>
  <sheetProtection algorithmName="SHA-512" hashValue="GdoVHx+vd4pleYdVenbTyVxqt83Rou9oUlV2xCPfAoGxIN08RXg2ENsWyK85T4Km+cI0eFFilL8PtISeQbkl/w==" saltValue="iLxQsNU0e0WhpwJ/4N6p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cols>
    <col min="1" max="1" width="45.88671875" style="144" customWidth="1"/>
    <col min="2" max="8" width="13.33203125" style="144" customWidth="1"/>
    <col min="9" max="16384" width="11.109375" style="144"/>
  </cols>
  <sheetData>
    <row r="1" spans="1:8">
      <c r="A1" s="138"/>
      <c r="B1" s="139"/>
      <c r="C1" s="140"/>
      <c r="D1" s="141"/>
      <c r="E1" s="142"/>
      <c r="F1" s="142"/>
      <c r="G1" s="142"/>
      <c r="H1" s="143"/>
    </row>
    <row r="2" spans="1:8">
      <c r="A2" s="145"/>
      <c r="B2" s="146"/>
      <c r="C2" s="147"/>
      <c r="D2" s="148" t="s">
        <v>53</v>
      </c>
      <c r="E2" s="149"/>
      <c r="F2" s="150" t="s">
        <v>558</v>
      </c>
      <c r="G2" s="151"/>
      <c r="H2" s="152"/>
    </row>
    <row r="3" spans="1:8">
      <c r="A3" s="148" t="s">
        <v>551</v>
      </c>
      <c r="B3" s="153"/>
      <c r="C3" s="154"/>
      <c r="D3" s="155">
        <v>93834</v>
      </c>
      <c r="E3" s="156"/>
      <c r="F3" s="157">
        <v>69185</v>
      </c>
      <c r="G3" s="158"/>
      <c r="H3" s="159"/>
    </row>
    <row r="4" spans="1:8">
      <c r="A4" s="160"/>
      <c r="B4" s="161"/>
      <c r="C4" s="162"/>
      <c r="D4" s="163">
        <v>83916</v>
      </c>
      <c r="E4" s="164"/>
      <c r="F4" s="165">
        <v>38519</v>
      </c>
      <c r="G4" s="166"/>
      <c r="H4" s="167"/>
    </row>
    <row r="5" spans="1:8">
      <c r="A5" s="148" t="s">
        <v>553</v>
      </c>
      <c r="B5" s="153"/>
      <c r="C5" s="154"/>
      <c r="D5" s="155">
        <v>38695</v>
      </c>
      <c r="E5" s="156"/>
      <c r="F5" s="157">
        <v>70166</v>
      </c>
      <c r="G5" s="158"/>
      <c r="H5" s="159"/>
    </row>
    <row r="6" spans="1:8">
      <c r="A6" s="160"/>
      <c r="B6" s="161"/>
      <c r="C6" s="162"/>
      <c r="D6" s="163">
        <v>28914</v>
      </c>
      <c r="E6" s="164"/>
      <c r="F6" s="165">
        <v>36115</v>
      </c>
      <c r="G6" s="166"/>
      <c r="H6" s="167"/>
    </row>
    <row r="7" spans="1:8">
      <c r="A7" s="148" t="s">
        <v>554</v>
      </c>
      <c r="B7" s="153"/>
      <c r="C7" s="154"/>
      <c r="D7" s="155">
        <v>36528</v>
      </c>
      <c r="E7" s="156"/>
      <c r="F7" s="157">
        <v>70329</v>
      </c>
      <c r="G7" s="158"/>
      <c r="H7" s="159"/>
    </row>
    <row r="8" spans="1:8">
      <c r="A8" s="160"/>
      <c r="B8" s="161"/>
      <c r="C8" s="162"/>
      <c r="D8" s="163">
        <v>22006</v>
      </c>
      <c r="E8" s="164"/>
      <c r="F8" s="165">
        <v>39403</v>
      </c>
      <c r="G8" s="166"/>
      <c r="H8" s="167"/>
    </row>
    <row r="9" spans="1:8">
      <c r="A9" s="148" t="s">
        <v>555</v>
      </c>
      <c r="B9" s="153"/>
      <c r="C9" s="154"/>
      <c r="D9" s="155">
        <v>29456</v>
      </c>
      <c r="E9" s="156"/>
      <c r="F9" s="157">
        <v>71871</v>
      </c>
      <c r="G9" s="158"/>
      <c r="H9" s="159"/>
    </row>
    <row r="10" spans="1:8">
      <c r="A10" s="160"/>
      <c r="B10" s="161"/>
      <c r="C10" s="162"/>
      <c r="D10" s="163">
        <v>20806</v>
      </c>
      <c r="E10" s="164"/>
      <c r="F10" s="165">
        <v>38232</v>
      </c>
      <c r="G10" s="166"/>
      <c r="H10" s="167"/>
    </row>
    <row r="11" spans="1:8">
      <c r="A11" s="148" t="s">
        <v>556</v>
      </c>
      <c r="B11" s="153"/>
      <c r="C11" s="154"/>
      <c r="D11" s="155">
        <v>40487</v>
      </c>
      <c r="E11" s="156"/>
      <c r="F11" s="157">
        <v>71807</v>
      </c>
      <c r="G11" s="158"/>
      <c r="H11" s="159"/>
    </row>
    <row r="12" spans="1:8">
      <c r="A12" s="160"/>
      <c r="B12" s="161"/>
      <c r="C12" s="168"/>
      <c r="D12" s="163">
        <v>29570</v>
      </c>
      <c r="E12" s="164"/>
      <c r="F12" s="165">
        <v>37333</v>
      </c>
      <c r="G12" s="166"/>
      <c r="H12" s="167"/>
    </row>
    <row r="13" spans="1:8">
      <c r="A13" s="148"/>
      <c r="B13" s="153"/>
      <c r="C13" s="169"/>
      <c r="D13" s="170">
        <v>47800</v>
      </c>
      <c r="E13" s="171"/>
      <c r="F13" s="172">
        <v>70672</v>
      </c>
      <c r="G13" s="173"/>
      <c r="H13" s="159"/>
    </row>
    <row r="14" spans="1:8">
      <c r="A14" s="160"/>
      <c r="B14" s="161"/>
      <c r="C14" s="162"/>
      <c r="D14" s="163">
        <v>37042</v>
      </c>
      <c r="E14" s="164"/>
      <c r="F14" s="165">
        <v>37920</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8.31</v>
      </c>
      <c r="C19" s="174">
        <f>ROUND(VALUE(SUBSTITUTE(実質収支比率等に係る経年分析!G$48,"▲","-")),2)</f>
        <v>7.48</v>
      </c>
      <c r="D19" s="174">
        <f>ROUND(VALUE(SUBSTITUTE(実質収支比率等に係る経年分析!H$48,"▲","-")),2)</f>
        <v>10.78</v>
      </c>
      <c r="E19" s="174">
        <f>ROUND(VALUE(SUBSTITUTE(実質収支比率等に係る経年分析!I$48,"▲","-")),2)</f>
        <v>11.43</v>
      </c>
      <c r="F19" s="174">
        <f>ROUND(VALUE(SUBSTITUTE(実質収支比率等に係る経年分析!J$48,"▲","-")),2)</f>
        <v>9.74</v>
      </c>
    </row>
    <row r="20" spans="1:11">
      <c r="A20" s="174" t="s">
        <v>56</v>
      </c>
      <c r="B20" s="174">
        <f>ROUND(VALUE(SUBSTITUTE(実質収支比率等に係る経年分析!F$47,"▲","-")),2)</f>
        <v>21.16</v>
      </c>
      <c r="C20" s="174">
        <f>ROUND(VALUE(SUBSTITUTE(実質収支比率等に係る経年分析!G$47,"▲","-")),2)</f>
        <v>19.75</v>
      </c>
      <c r="D20" s="174">
        <f>ROUND(VALUE(SUBSTITUTE(実質収支比率等に係る経年分析!H$47,"▲","-")),2)</f>
        <v>19.97</v>
      </c>
      <c r="E20" s="174">
        <f>ROUND(VALUE(SUBSTITUTE(実質収支比率等に係る経年分析!I$47,"▲","-")),2)</f>
        <v>20.25</v>
      </c>
      <c r="F20" s="174">
        <f>ROUND(VALUE(SUBSTITUTE(実質収支比率等に係る経年分析!J$47,"▲","-")),2)</f>
        <v>20.78</v>
      </c>
    </row>
    <row r="21" spans="1:11">
      <c r="A21" s="174" t="s">
        <v>57</v>
      </c>
      <c r="B21" s="174">
        <f>IF(ISNUMBER(VALUE(SUBSTITUTE(実質収支比率等に係る経年分析!F$49,"▲","-"))),ROUND(VALUE(SUBSTITUTE(実質収支比率等に係る経年分析!F$49,"▲","-")),2),NA())</f>
        <v>5.37</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6.02</v>
      </c>
      <c r="E21" s="174">
        <f>IF(ISNUMBER(VALUE(SUBSTITUTE(実質収支比率等に係る経年分析!I$49,"▲","-"))),ROUND(VALUE(SUBSTITUTE(実質収支比率等に係る経年分析!I$49,"▲","-")),2),NA())</f>
        <v>4.54</v>
      </c>
      <c r="F21" s="174">
        <f>IF(ISNUMBER(VALUE(SUBSTITUTE(実質収支比率等に係る経年分析!J$49,"▲","-"))),ROUND(VALUE(SUBSTITUTE(実質収支比率等に係る経年分析!J$49,"▲","-")),2),NA())</f>
        <v>-1.94</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居宅介護予防支援事業特別会計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山梨県北岳山荘管理事業特別会計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自動車運送事業会計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1.69</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9.23</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4075</v>
      </c>
      <c r="E42" s="176"/>
      <c r="F42" s="176"/>
      <c r="G42" s="176">
        <f>'実質公債費比率（分子）の構造'!L$52</f>
        <v>4352</v>
      </c>
      <c r="H42" s="176"/>
      <c r="I42" s="176"/>
      <c r="J42" s="176">
        <f>'実質公債費比率（分子）の構造'!M$52</f>
        <v>4364</v>
      </c>
      <c r="K42" s="176"/>
      <c r="L42" s="176"/>
      <c r="M42" s="176">
        <f>'実質公債費比率（分子）の構造'!N$52</f>
        <v>4116</v>
      </c>
      <c r="N42" s="176"/>
      <c r="O42" s="176"/>
      <c r="P42" s="176">
        <f>'実質公債費比率（分子）の構造'!O$52</f>
        <v>3928</v>
      </c>
    </row>
    <row r="43" spans="1:16">
      <c r="A43" s="176" t="s">
        <v>17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c r="A44" s="176" t="s">
        <v>65</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c r="A45" s="176" t="s">
        <v>66</v>
      </c>
      <c r="B45" s="176">
        <f>'実質公債費比率（分子）の構造'!K$49</f>
        <v>83</v>
      </c>
      <c r="C45" s="176"/>
      <c r="D45" s="176"/>
      <c r="E45" s="176">
        <f>'実質公債費比率（分子）の構造'!L$49</f>
        <v>102</v>
      </c>
      <c r="F45" s="176"/>
      <c r="G45" s="176"/>
      <c r="H45" s="176">
        <f>'実質公債費比率（分子）の構造'!M$49</f>
        <v>101</v>
      </c>
      <c r="I45" s="176"/>
      <c r="J45" s="176"/>
      <c r="K45" s="176">
        <f>'実質公債費比率（分子）の構造'!N$49</f>
        <v>106</v>
      </c>
      <c r="L45" s="176"/>
      <c r="M45" s="176"/>
      <c r="N45" s="176">
        <f>'実質公債費比率（分子）の構造'!O$49</f>
        <v>105</v>
      </c>
      <c r="O45" s="176"/>
      <c r="P45" s="176"/>
    </row>
    <row r="46" spans="1:16">
      <c r="A46" s="176" t="s">
        <v>67</v>
      </c>
      <c r="B46" s="176">
        <f>'実質公債費比率（分子）の構造'!K$48</f>
        <v>997</v>
      </c>
      <c r="C46" s="176"/>
      <c r="D46" s="176"/>
      <c r="E46" s="176">
        <f>'実質公債費比率（分子）の構造'!L$48</f>
        <v>1046</v>
      </c>
      <c r="F46" s="176"/>
      <c r="G46" s="176"/>
      <c r="H46" s="176">
        <f>'実質公債費比率（分子）の構造'!M$48</f>
        <v>1060</v>
      </c>
      <c r="I46" s="176"/>
      <c r="J46" s="176"/>
      <c r="K46" s="176">
        <f>'実質公債費比率（分子）の構造'!N$48</f>
        <v>1075</v>
      </c>
      <c r="L46" s="176"/>
      <c r="M46" s="176"/>
      <c r="N46" s="176">
        <f>'実質公債費比率（分子）の構造'!O$48</f>
        <v>953</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3641</v>
      </c>
      <c r="C49" s="176"/>
      <c r="D49" s="176"/>
      <c r="E49" s="176">
        <f>'実質公債費比率（分子）の構造'!L$45</f>
        <v>3832</v>
      </c>
      <c r="F49" s="176"/>
      <c r="G49" s="176"/>
      <c r="H49" s="176">
        <f>'実質公債費比率（分子）の構造'!M$45</f>
        <v>3664</v>
      </c>
      <c r="I49" s="176"/>
      <c r="J49" s="176"/>
      <c r="K49" s="176">
        <f>'実質公債費比率（分子）の構造'!N$45</f>
        <v>3637</v>
      </c>
      <c r="L49" s="176"/>
      <c r="M49" s="176"/>
      <c r="N49" s="176">
        <f>'実質公債費比率（分子）の構造'!O$45</f>
        <v>3594</v>
      </c>
      <c r="O49" s="176"/>
      <c r="P49" s="176"/>
    </row>
    <row r="50" spans="1:16">
      <c r="A50" s="176" t="s">
        <v>71</v>
      </c>
      <c r="B50" s="176" t="e">
        <f>NA()</f>
        <v>#N/A</v>
      </c>
      <c r="C50" s="176">
        <f>IF(ISNUMBER('実質公債費比率（分子）の構造'!K$53),'実質公債費比率（分子）の構造'!K$53,NA())</f>
        <v>647</v>
      </c>
      <c r="D50" s="176" t="e">
        <f>NA()</f>
        <v>#N/A</v>
      </c>
      <c r="E50" s="176" t="e">
        <f>NA()</f>
        <v>#N/A</v>
      </c>
      <c r="F50" s="176">
        <f>IF(ISNUMBER('実質公債費比率（分子）の構造'!L$53),'実質公債費比率（分子）の構造'!L$53,NA())</f>
        <v>629</v>
      </c>
      <c r="G50" s="176" t="e">
        <f>NA()</f>
        <v>#N/A</v>
      </c>
      <c r="H50" s="176" t="e">
        <f>NA()</f>
        <v>#N/A</v>
      </c>
      <c r="I50" s="176">
        <f>IF(ISNUMBER('実質公債費比率（分子）の構造'!M$53),'実質公債費比率（分子）の構造'!M$53,NA())</f>
        <v>462</v>
      </c>
      <c r="J50" s="176" t="e">
        <f>NA()</f>
        <v>#N/A</v>
      </c>
      <c r="K50" s="176" t="e">
        <f>NA()</f>
        <v>#N/A</v>
      </c>
      <c r="L50" s="176">
        <f>IF(ISNUMBER('実質公債費比率（分子）の構造'!N$53),'実質公債費比率（分子）の構造'!N$53,NA())</f>
        <v>702</v>
      </c>
      <c r="M50" s="176" t="e">
        <f>NA()</f>
        <v>#N/A</v>
      </c>
      <c r="N50" s="176" t="e">
        <f>NA()</f>
        <v>#N/A</v>
      </c>
      <c r="O50" s="176">
        <f>IF(ISNUMBER('実質公債費比率（分子）の構造'!O$53),'実質公債費比率（分子）の構造'!O$53,NA())</f>
        <v>724</v>
      </c>
      <c r="P50" s="176" t="e">
        <f>NA()</f>
        <v>#N/A</v>
      </c>
    </row>
    <row r="53" spans="1:16">
      <c r="A53" s="144" t="s">
        <v>72</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44</v>
      </c>
      <c r="B56" s="175"/>
      <c r="C56" s="175"/>
      <c r="D56" s="175">
        <f>'将来負担比率（分子）の構造'!I$52</f>
        <v>38565</v>
      </c>
      <c r="E56" s="175"/>
      <c r="F56" s="175"/>
      <c r="G56" s="175">
        <f>'将来負担比率（分子）の構造'!J$52</f>
        <v>36794</v>
      </c>
      <c r="H56" s="175"/>
      <c r="I56" s="175"/>
      <c r="J56" s="175">
        <f>'将来負担比率（分子）の構造'!K$52</f>
        <v>34755</v>
      </c>
      <c r="K56" s="175"/>
      <c r="L56" s="175"/>
      <c r="M56" s="175">
        <f>'将来負担比率（分子）の構造'!L$52</f>
        <v>32859</v>
      </c>
      <c r="N56" s="175"/>
      <c r="O56" s="175"/>
      <c r="P56" s="175">
        <f>'将来負担比率（分子）の構造'!M$52</f>
        <v>30679</v>
      </c>
    </row>
    <row r="57" spans="1:16">
      <c r="A57" s="175" t="s">
        <v>43</v>
      </c>
      <c r="B57" s="175"/>
      <c r="C57" s="175"/>
      <c r="D57" s="175">
        <f>'将来負担比率（分子）の構造'!I$51</f>
        <v>8</v>
      </c>
      <c r="E57" s="175"/>
      <c r="F57" s="175"/>
      <c r="G57" s="175">
        <f>'将来負担比率（分子）の構造'!J$51</f>
        <v>5</v>
      </c>
      <c r="H57" s="175"/>
      <c r="I57" s="175"/>
      <c r="J57" s="175">
        <f>'将来負担比率（分子）の構造'!K$51</f>
        <v>3</v>
      </c>
      <c r="K57" s="175"/>
      <c r="L57" s="175"/>
      <c r="M57" s="175">
        <f>'将来負担比率（分子）の構造'!L$51</f>
        <v>98</v>
      </c>
      <c r="N57" s="175"/>
      <c r="O57" s="175"/>
      <c r="P57" s="175">
        <f>'将来負担比率（分子）の構造'!M$51</f>
        <v>112</v>
      </c>
    </row>
    <row r="58" spans="1:16">
      <c r="A58" s="175" t="s">
        <v>42</v>
      </c>
      <c r="B58" s="175"/>
      <c r="C58" s="175"/>
      <c r="D58" s="175">
        <f>'将来負担比率（分子）の構造'!I$50</f>
        <v>13641</v>
      </c>
      <c r="E58" s="175"/>
      <c r="F58" s="175"/>
      <c r="G58" s="175">
        <f>'将来負担比率（分子）の構造'!J$50</f>
        <v>15511</v>
      </c>
      <c r="H58" s="175"/>
      <c r="I58" s="175"/>
      <c r="J58" s="175">
        <f>'将来負担比率（分子）の構造'!K$50</f>
        <v>16016</v>
      </c>
      <c r="K58" s="175"/>
      <c r="L58" s="175"/>
      <c r="M58" s="175">
        <f>'将来負担比率（分子）の構造'!L$50</f>
        <v>17433</v>
      </c>
      <c r="N58" s="175"/>
      <c r="O58" s="175"/>
      <c r="P58" s="175">
        <f>'将来負担比率（分子）の構造'!M$50</f>
        <v>18274</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4940</v>
      </c>
      <c r="C62" s="175"/>
      <c r="D62" s="175"/>
      <c r="E62" s="175">
        <f>'将来負担比率（分子）の構造'!J$45</f>
        <v>4839</v>
      </c>
      <c r="F62" s="175"/>
      <c r="G62" s="175"/>
      <c r="H62" s="175">
        <f>'将来負担比率（分子）の構造'!K$45</f>
        <v>4796</v>
      </c>
      <c r="I62" s="175"/>
      <c r="J62" s="175"/>
      <c r="K62" s="175">
        <f>'将来負担比率（分子）の構造'!L$45</f>
        <v>4822</v>
      </c>
      <c r="L62" s="175"/>
      <c r="M62" s="175"/>
      <c r="N62" s="175">
        <f>'将来負担比率（分子）の構造'!M$45</f>
        <v>4825</v>
      </c>
      <c r="O62" s="175"/>
      <c r="P62" s="175"/>
    </row>
    <row r="63" spans="1:16">
      <c r="A63" s="175" t="s">
        <v>35</v>
      </c>
      <c r="B63" s="175">
        <f>'将来負担比率（分子）の構造'!I$44</f>
        <v>1218</v>
      </c>
      <c r="C63" s="175"/>
      <c r="D63" s="175"/>
      <c r="E63" s="175">
        <f>'将来負担比率（分子）の構造'!J$44</f>
        <v>1121</v>
      </c>
      <c r="F63" s="175"/>
      <c r="G63" s="175"/>
      <c r="H63" s="175">
        <f>'将来負担比率（分子）の構造'!K$44</f>
        <v>1023</v>
      </c>
      <c r="I63" s="175"/>
      <c r="J63" s="175"/>
      <c r="K63" s="175">
        <f>'将来負担比率（分子）の構造'!L$44</f>
        <v>1023</v>
      </c>
      <c r="L63" s="175"/>
      <c r="M63" s="175"/>
      <c r="N63" s="175">
        <f>'将来負担比率（分子）の構造'!M$44</f>
        <v>911</v>
      </c>
      <c r="O63" s="175"/>
      <c r="P63" s="175"/>
    </row>
    <row r="64" spans="1:16">
      <c r="A64" s="175" t="s">
        <v>34</v>
      </c>
      <c r="B64" s="175">
        <f>'将来負担比率（分子）の構造'!I$43</f>
        <v>12643</v>
      </c>
      <c r="C64" s="175"/>
      <c r="D64" s="175"/>
      <c r="E64" s="175">
        <f>'将来負担比率（分子）の構造'!J$43</f>
        <v>12709</v>
      </c>
      <c r="F64" s="175"/>
      <c r="G64" s="175"/>
      <c r="H64" s="175">
        <f>'将来負担比率（分子）の構造'!K$43</f>
        <v>12701</v>
      </c>
      <c r="I64" s="175"/>
      <c r="J64" s="175"/>
      <c r="K64" s="175">
        <f>'将来負担比率（分子）の構造'!L$43</f>
        <v>12879</v>
      </c>
      <c r="L64" s="175"/>
      <c r="M64" s="175"/>
      <c r="N64" s="175">
        <f>'将来負担比率（分子）の構造'!M$43</f>
        <v>12628</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31898</v>
      </c>
      <c r="C66" s="175"/>
      <c r="D66" s="175"/>
      <c r="E66" s="175">
        <f>'将来負担比率（分子）の構造'!J$41</f>
        <v>30414</v>
      </c>
      <c r="F66" s="175"/>
      <c r="G66" s="175"/>
      <c r="H66" s="175">
        <f>'将来負担比率（分子）の構造'!K$41</f>
        <v>29220</v>
      </c>
      <c r="I66" s="175"/>
      <c r="J66" s="175"/>
      <c r="K66" s="175">
        <f>'将来負担比率（分子）の構造'!L$41</f>
        <v>27583</v>
      </c>
      <c r="L66" s="175"/>
      <c r="M66" s="175"/>
      <c r="N66" s="175">
        <f>'将来負担比率（分子）の構造'!M$41</f>
        <v>25679</v>
      </c>
      <c r="O66" s="175"/>
      <c r="P66" s="175"/>
    </row>
    <row r="67" spans="1:16">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76</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77</v>
      </c>
      <c r="B72" s="179">
        <f>基金残高に係る経年分析!F55</f>
        <v>4059</v>
      </c>
      <c r="C72" s="179">
        <f>基金残高に係る経年分析!G55</f>
        <v>4223</v>
      </c>
      <c r="D72" s="179">
        <f>基金残高に係る経年分析!H55</f>
        <v>4229</v>
      </c>
    </row>
    <row r="73" spans="1:16">
      <c r="A73" s="178" t="s">
        <v>78</v>
      </c>
      <c r="B73" s="179">
        <f>基金残高に係る経年分析!F56</f>
        <v>2770</v>
      </c>
      <c r="C73" s="179">
        <f>基金残高に係る経年分析!G56</f>
        <v>2998</v>
      </c>
      <c r="D73" s="179">
        <f>基金残高に係る経年分析!H56</f>
        <v>3001</v>
      </c>
    </row>
    <row r="74" spans="1:16">
      <c r="A74" s="178" t="s">
        <v>79</v>
      </c>
      <c r="B74" s="179">
        <f>基金残高に係る経年分析!F57</f>
        <v>10370</v>
      </c>
      <c r="C74" s="179">
        <f>基金残高に係る経年分析!G57</f>
        <v>11612</v>
      </c>
      <c r="D74" s="179">
        <f>基金残高に係る経年分析!H57</f>
        <v>11219</v>
      </c>
    </row>
  </sheetData>
  <sheetProtection algorithmName="SHA-512" hashValue="H5P2DkaeTdEyRPaHd8bwRJbXzA4KjGZUbdytCPYEAKULt2D5ATmAOPxIHx8cG95lsNhzOcmawZ4Duuso2m0NjA==" saltValue="Gucom1R63qLFDUoitMK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9218125</v>
      </c>
      <c r="S5" s="677"/>
      <c r="T5" s="677"/>
      <c r="U5" s="677"/>
      <c r="V5" s="677"/>
      <c r="W5" s="677"/>
      <c r="X5" s="677"/>
      <c r="Y5" s="702"/>
      <c r="Z5" s="715">
        <v>24.9</v>
      </c>
      <c r="AA5" s="715"/>
      <c r="AB5" s="715"/>
      <c r="AC5" s="715"/>
      <c r="AD5" s="716">
        <v>9218125</v>
      </c>
      <c r="AE5" s="716"/>
      <c r="AF5" s="716"/>
      <c r="AG5" s="716"/>
      <c r="AH5" s="716"/>
      <c r="AI5" s="716"/>
      <c r="AJ5" s="716"/>
      <c r="AK5" s="716"/>
      <c r="AL5" s="703">
        <v>45.3</v>
      </c>
      <c r="AM5" s="685"/>
      <c r="AN5" s="685"/>
      <c r="AO5" s="704"/>
      <c r="AP5" s="679" t="s">
        <v>231</v>
      </c>
      <c r="AQ5" s="680"/>
      <c r="AR5" s="680"/>
      <c r="AS5" s="680"/>
      <c r="AT5" s="680"/>
      <c r="AU5" s="680"/>
      <c r="AV5" s="680"/>
      <c r="AW5" s="680"/>
      <c r="AX5" s="680"/>
      <c r="AY5" s="680"/>
      <c r="AZ5" s="680"/>
      <c r="BA5" s="680"/>
      <c r="BB5" s="680"/>
      <c r="BC5" s="680"/>
      <c r="BD5" s="680"/>
      <c r="BE5" s="680"/>
      <c r="BF5" s="681"/>
      <c r="BG5" s="621">
        <v>9210738</v>
      </c>
      <c r="BH5" s="622"/>
      <c r="BI5" s="622"/>
      <c r="BJ5" s="622"/>
      <c r="BK5" s="622"/>
      <c r="BL5" s="622"/>
      <c r="BM5" s="622"/>
      <c r="BN5" s="623"/>
      <c r="BO5" s="659">
        <v>99.9</v>
      </c>
      <c r="BP5" s="659"/>
      <c r="BQ5" s="659"/>
      <c r="BR5" s="659"/>
      <c r="BS5" s="660">
        <v>41890</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271447</v>
      </c>
      <c r="S6" s="622"/>
      <c r="T6" s="622"/>
      <c r="U6" s="622"/>
      <c r="V6" s="622"/>
      <c r="W6" s="622"/>
      <c r="X6" s="622"/>
      <c r="Y6" s="623"/>
      <c r="Z6" s="659">
        <v>0.7</v>
      </c>
      <c r="AA6" s="659"/>
      <c r="AB6" s="659"/>
      <c r="AC6" s="659"/>
      <c r="AD6" s="660">
        <v>271447</v>
      </c>
      <c r="AE6" s="660"/>
      <c r="AF6" s="660"/>
      <c r="AG6" s="660"/>
      <c r="AH6" s="660"/>
      <c r="AI6" s="660"/>
      <c r="AJ6" s="660"/>
      <c r="AK6" s="660"/>
      <c r="AL6" s="624">
        <v>1.3</v>
      </c>
      <c r="AM6" s="625"/>
      <c r="AN6" s="625"/>
      <c r="AO6" s="661"/>
      <c r="AP6" s="618" t="s">
        <v>236</v>
      </c>
      <c r="AQ6" s="619"/>
      <c r="AR6" s="619"/>
      <c r="AS6" s="619"/>
      <c r="AT6" s="619"/>
      <c r="AU6" s="619"/>
      <c r="AV6" s="619"/>
      <c r="AW6" s="619"/>
      <c r="AX6" s="619"/>
      <c r="AY6" s="619"/>
      <c r="AZ6" s="619"/>
      <c r="BA6" s="619"/>
      <c r="BB6" s="619"/>
      <c r="BC6" s="619"/>
      <c r="BD6" s="619"/>
      <c r="BE6" s="619"/>
      <c r="BF6" s="620"/>
      <c r="BG6" s="621">
        <v>9210738</v>
      </c>
      <c r="BH6" s="622"/>
      <c r="BI6" s="622"/>
      <c r="BJ6" s="622"/>
      <c r="BK6" s="622"/>
      <c r="BL6" s="622"/>
      <c r="BM6" s="622"/>
      <c r="BN6" s="623"/>
      <c r="BO6" s="659">
        <v>99.9</v>
      </c>
      <c r="BP6" s="659"/>
      <c r="BQ6" s="659"/>
      <c r="BR6" s="659"/>
      <c r="BS6" s="660">
        <v>41890</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201484</v>
      </c>
      <c r="CS6" s="622"/>
      <c r="CT6" s="622"/>
      <c r="CU6" s="622"/>
      <c r="CV6" s="622"/>
      <c r="CW6" s="622"/>
      <c r="CX6" s="622"/>
      <c r="CY6" s="623"/>
      <c r="CZ6" s="703">
        <v>0.6</v>
      </c>
      <c r="DA6" s="685"/>
      <c r="DB6" s="685"/>
      <c r="DC6" s="705"/>
      <c r="DD6" s="627" t="s">
        <v>140</v>
      </c>
      <c r="DE6" s="622"/>
      <c r="DF6" s="622"/>
      <c r="DG6" s="622"/>
      <c r="DH6" s="622"/>
      <c r="DI6" s="622"/>
      <c r="DJ6" s="622"/>
      <c r="DK6" s="622"/>
      <c r="DL6" s="622"/>
      <c r="DM6" s="622"/>
      <c r="DN6" s="622"/>
      <c r="DO6" s="622"/>
      <c r="DP6" s="623"/>
      <c r="DQ6" s="627">
        <v>201484</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3498</v>
      </c>
      <c r="S7" s="622"/>
      <c r="T7" s="622"/>
      <c r="U7" s="622"/>
      <c r="V7" s="622"/>
      <c r="W7" s="622"/>
      <c r="X7" s="622"/>
      <c r="Y7" s="623"/>
      <c r="Z7" s="659">
        <v>0</v>
      </c>
      <c r="AA7" s="659"/>
      <c r="AB7" s="659"/>
      <c r="AC7" s="659"/>
      <c r="AD7" s="660">
        <v>3498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4134154</v>
      </c>
      <c r="BH7" s="622"/>
      <c r="BI7" s="622"/>
      <c r="BJ7" s="622"/>
      <c r="BK7" s="622"/>
      <c r="BL7" s="622"/>
      <c r="BM7" s="622"/>
      <c r="BN7" s="623"/>
      <c r="BO7" s="659">
        <v>44.8</v>
      </c>
      <c r="BP7" s="659"/>
      <c r="BQ7" s="659"/>
      <c r="BR7" s="659"/>
      <c r="BS7" s="660">
        <v>41890</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4555006</v>
      </c>
      <c r="CS7" s="622"/>
      <c r="CT7" s="622"/>
      <c r="CU7" s="622"/>
      <c r="CV7" s="622"/>
      <c r="CW7" s="622"/>
      <c r="CX7" s="622"/>
      <c r="CY7" s="623"/>
      <c r="CZ7" s="659">
        <v>13.7</v>
      </c>
      <c r="DA7" s="659"/>
      <c r="DB7" s="659"/>
      <c r="DC7" s="659"/>
      <c r="DD7" s="627">
        <v>302272</v>
      </c>
      <c r="DE7" s="622"/>
      <c r="DF7" s="622"/>
      <c r="DG7" s="622"/>
      <c r="DH7" s="622"/>
      <c r="DI7" s="622"/>
      <c r="DJ7" s="622"/>
      <c r="DK7" s="622"/>
      <c r="DL7" s="622"/>
      <c r="DM7" s="622"/>
      <c r="DN7" s="622"/>
      <c r="DO7" s="622"/>
      <c r="DP7" s="623"/>
      <c r="DQ7" s="627">
        <v>3936071</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42976</v>
      </c>
      <c r="S8" s="622"/>
      <c r="T8" s="622"/>
      <c r="U8" s="622"/>
      <c r="V8" s="622"/>
      <c r="W8" s="622"/>
      <c r="X8" s="622"/>
      <c r="Y8" s="623"/>
      <c r="Z8" s="659">
        <v>0.1</v>
      </c>
      <c r="AA8" s="659"/>
      <c r="AB8" s="659"/>
      <c r="AC8" s="659"/>
      <c r="AD8" s="660">
        <v>42976</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133107</v>
      </c>
      <c r="BH8" s="622"/>
      <c r="BI8" s="622"/>
      <c r="BJ8" s="622"/>
      <c r="BK8" s="622"/>
      <c r="BL8" s="622"/>
      <c r="BM8" s="622"/>
      <c r="BN8" s="623"/>
      <c r="BO8" s="659">
        <v>1.4</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12286058</v>
      </c>
      <c r="CS8" s="622"/>
      <c r="CT8" s="622"/>
      <c r="CU8" s="622"/>
      <c r="CV8" s="622"/>
      <c r="CW8" s="622"/>
      <c r="CX8" s="622"/>
      <c r="CY8" s="623"/>
      <c r="CZ8" s="659">
        <v>36.9</v>
      </c>
      <c r="DA8" s="659"/>
      <c r="DB8" s="659"/>
      <c r="DC8" s="659"/>
      <c r="DD8" s="627">
        <v>558212</v>
      </c>
      <c r="DE8" s="622"/>
      <c r="DF8" s="622"/>
      <c r="DG8" s="622"/>
      <c r="DH8" s="622"/>
      <c r="DI8" s="622"/>
      <c r="DJ8" s="622"/>
      <c r="DK8" s="622"/>
      <c r="DL8" s="622"/>
      <c r="DM8" s="622"/>
      <c r="DN8" s="622"/>
      <c r="DO8" s="622"/>
      <c r="DP8" s="623"/>
      <c r="DQ8" s="627">
        <v>6372551</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37417</v>
      </c>
      <c r="S9" s="622"/>
      <c r="T9" s="622"/>
      <c r="U9" s="622"/>
      <c r="V9" s="622"/>
      <c r="W9" s="622"/>
      <c r="X9" s="622"/>
      <c r="Y9" s="623"/>
      <c r="Z9" s="659">
        <v>0.1</v>
      </c>
      <c r="AA9" s="659"/>
      <c r="AB9" s="659"/>
      <c r="AC9" s="659"/>
      <c r="AD9" s="660">
        <v>37417</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3474112</v>
      </c>
      <c r="BH9" s="622"/>
      <c r="BI9" s="622"/>
      <c r="BJ9" s="622"/>
      <c r="BK9" s="622"/>
      <c r="BL9" s="622"/>
      <c r="BM9" s="622"/>
      <c r="BN9" s="623"/>
      <c r="BO9" s="659">
        <v>37.700000000000003</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2948651</v>
      </c>
      <c r="CS9" s="622"/>
      <c r="CT9" s="622"/>
      <c r="CU9" s="622"/>
      <c r="CV9" s="622"/>
      <c r="CW9" s="622"/>
      <c r="CX9" s="622"/>
      <c r="CY9" s="623"/>
      <c r="CZ9" s="659">
        <v>8.9</v>
      </c>
      <c r="DA9" s="659"/>
      <c r="DB9" s="659"/>
      <c r="DC9" s="659"/>
      <c r="DD9" s="627">
        <v>20026</v>
      </c>
      <c r="DE9" s="622"/>
      <c r="DF9" s="622"/>
      <c r="DG9" s="622"/>
      <c r="DH9" s="622"/>
      <c r="DI9" s="622"/>
      <c r="DJ9" s="622"/>
      <c r="DK9" s="622"/>
      <c r="DL9" s="622"/>
      <c r="DM9" s="622"/>
      <c r="DN9" s="622"/>
      <c r="DO9" s="622"/>
      <c r="DP9" s="623"/>
      <c r="DQ9" s="627">
        <v>2306892</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140</v>
      </c>
      <c r="AA10" s="659"/>
      <c r="AB10" s="659"/>
      <c r="AC10" s="659"/>
      <c r="AD10" s="660" t="s">
        <v>243</v>
      </c>
      <c r="AE10" s="660"/>
      <c r="AF10" s="660"/>
      <c r="AG10" s="660"/>
      <c r="AH10" s="660"/>
      <c r="AI10" s="660"/>
      <c r="AJ10" s="660"/>
      <c r="AK10" s="660"/>
      <c r="AL10" s="624" t="s">
        <v>243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170260</v>
      </c>
      <c r="BH10" s="622"/>
      <c r="BI10" s="622"/>
      <c r="BJ10" s="622"/>
      <c r="BK10" s="622"/>
      <c r="BL10" s="622"/>
      <c r="BM10" s="622"/>
      <c r="BN10" s="623"/>
      <c r="BO10" s="659">
        <v>1.8</v>
      </c>
      <c r="BP10" s="659"/>
      <c r="BQ10" s="659"/>
      <c r="BR10" s="659"/>
      <c r="BS10" s="660" t="s">
        <v>243</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19188</v>
      </c>
      <c r="CS10" s="622"/>
      <c r="CT10" s="622"/>
      <c r="CU10" s="622"/>
      <c r="CV10" s="622"/>
      <c r="CW10" s="622"/>
      <c r="CX10" s="622"/>
      <c r="CY10" s="623"/>
      <c r="CZ10" s="659">
        <v>0.1</v>
      </c>
      <c r="DA10" s="659"/>
      <c r="DB10" s="659"/>
      <c r="DC10" s="659"/>
      <c r="DD10" s="627" t="s">
        <v>243</v>
      </c>
      <c r="DE10" s="622"/>
      <c r="DF10" s="622"/>
      <c r="DG10" s="622"/>
      <c r="DH10" s="622"/>
      <c r="DI10" s="622"/>
      <c r="DJ10" s="622"/>
      <c r="DK10" s="622"/>
      <c r="DL10" s="622"/>
      <c r="DM10" s="622"/>
      <c r="DN10" s="622"/>
      <c r="DO10" s="622"/>
      <c r="DP10" s="623"/>
      <c r="DQ10" s="627">
        <v>17188</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1749390</v>
      </c>
      <c r="S11" s="622"/>
      <c r="T11" s="622"/>
      <c r="U11" s="622"/>
      <c r="V11" s="622"/>
      <c r="W11" s="622"/>
      <c r="X11" s="622"/>
      <c r="Y11" s="623"/>
      <c r="Z11" s="624">
        <v>4.7</v>
      </c>
      <c r="AA11" s="625"/>
      <c r="AB11" s="625"/>
      <c r="AC11" s="626"/>
      <c r="AD11" s="627">
        <v>1749390</v>
      </c>
      <c r="AE11" s="622"/>
      <c r="AF11" s="622"/>
      <c r="AG11" s="622"/>
      <c r="AH11" s="622"/>
      <c r="AI11" s="622"/>
      <c r="AJ11" s="622"/>
      <c r="AK11" s="623"/>
      <c r="AL11" s="624">
        <v>8.6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356675</v>
      </c>
      <c r="BH11" s="622"/>
      <c r="BI11" s="622"/>
      <c r="BJ11" s="622"/>
      <c r="BK11" s="622"/>
      <c r="BL11" s="622"/>
      <c r="BM11" s="622"/>
      <c r="BN11" s="623"/>
      <c r="BO11" s="659">
        <v>3.9</v>
      </c>
      <c r="BP11" s="659"/>
      <c r="BQ11" s="659"/>
      <c r="BR11" s="659"/>
      <c r="BS11" s="660">
        <v>41890</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807529</v>
      </c>
      <c r="CS11" s="622"/>
      <c r="CT11" s="622"/>
      <c r="CU11" s="622"/>
      <c r="CV11" s="622"/>
      <c r="CW11" s="622"/>
      <c r="CX11" s="622"/>
      <c r="CY11" s="623"/>
      <c r="CZ11" s="659">
        <v>2.4</v>
      </c>
      <c r="DA11" s="659"/>
      <c r="DB11" s="659"/>
      <c r="DC11" s="659"/>
      <c r="DD11" s="627">
        <v>280837</v>
      </c>
      <c r="DE11" s="622"/>
      <c r="DF11" s="622"/>
      <c r="DG11" s="622"/>
      <c r="DH11" s="622"/>
      <c r="DI11" s="622"/>
      <c r="DJ11" s="622"/>
      <c r="DK11" s="622"/>
      <c r="DL11" s="622"/>
      <c r="DM11" s="622"/>
      <c r="DN11" s="622"/>
      <c r="DO11" s="622"/>
      <c r="DP11" s="623"/>
      <c r="DQ11" s="627">
        <v>498583</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t="s">
        <v>140</v>
      </c>
      <c r="S12" s="622"/>
      <c r="T12" s="622"/>
      <c r="U12" s="622"/>
      <c r="V12" s="622"/>
      <c r="W12" s="622"/>
      <c r="X12" s="622"/>
      <c r="Y12" s="623"/>
      <c r="Z12" s="659" t="s">
        <v>243</v>
      </c>
      <c r="AA12" s="659"/>
      <c r="AB12" s="659"/>
      <c r="AC12" s="659"/>
      <c r="AD12" s="660" t="s">
        <v>140</v>
      </c>
      <c r="AE12" s="660"/>
      <c r="AF12" s="660"/>
      <c r="AG12" s="660"/>
      <c r="AH12" s="660"/>
      <c r="AI12" s="660"/>
      <c r="AJ12" s="660"/>
      <c r="AK12" s="660"/>
      <c r="AL12" s="624" t="s">
        <v>243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4212794</v>
      </c>
      <c r="BH12" s="622"/>
      <c r="BI12" s="622"/>
      <c r="BJ12" s="622"/>
      <c r="BK12" s="622"/>
      <c r="BL12" s="622"/>
      <c r="BM12" s="622"/>
      <c r="BN12" s="623"/>
      <c r="BO12" s="659">
        <v>45.7</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1786026</v>
      </c>
      <c r="CS12" s="622"/>
      <c r="CT12" s="622"/>
      <c r="CU12" s="622"/>
      <c r="CV12" s="622"/>
      <c r="CW12" s="622"/>
      <c r="CX12" s="622"/>
      <c r="CY12" s="623"/>
      <c r="CZ12" s="659">
        <v>5.4</v>
      </c>
      <c r="DA12" s="659"/>
      <c r="DB12" s="659"/>
      <c r="DC12" s="659"/>
      <c r="DD12" s="627">
        <v>100689</v>
      </c>
      <c r="DE12" s="622"/>
      <c r="DF12" s="622"/>
      <c r="DG12" s="622"/>
      <c r="DH12" s="622"/>
      <c r="DI12" s="622"/>
      <c r="DJ12" s="622"/>
      <c r="DK12" s="622"/>
      <c r="DL12" s="622"/>
      <c r="DM12" s="622"/>
      <c r="DN12" s="622"/>
      <c r="DO12" s="622"/>
      <c r="DP12" s="623"/>
      <c r="DQ12" s="627">
        <v>1051329</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243</v>
      </c>
      <c r="AA13" s="659"/>
      <c r="AB13" s="659"/>
      <c r="AC13" s="659"/>
      <c r="AD13" s="660" t="s">
        <v>243</v>
      </c>
      <c r="AE13" s="660"/>
      <c r="AF13" s="660"/>
      <c r="AG13" s="660"/>
      <c r="AH13" s="660"/>
      <c r="AI13" s="660"/>
      <c r="AJ13" s="660"/>
      <c r="AK13" s="660"/>
      <c r="AL13" s="624" t="s">
        <v>140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4182609</v>
      </c>
      <c r="BH13" s="622"/>
      <c r="BI13" s="622"/>
      <c r="BJ13" s="622"/>
      <c r="BK13" s="622"/>
      <c r="BL13" s="622"/>
      <c r="BM13" s="622"/>
      <c r="BN13" s="623"/>
      <c r="BO13" s="659">
        <v>45.4</v>
      </c>
      <c r="BP13" s="659"/>
      <c r="BQ13" s="659"/>
      <c r="BR13" s="659"/>
      <c r="BS13" s="660" t="s">
        <v>140</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2324257</v>
      </c>
      <c r="CS13" s="622"/>
      <c r="CT13" s="622"/>
      <c r="CU13" s="622"/>
      <c r="CV13" s="622"/>
      <c r="CW13" s="622"/>
      <c r="CX13" s="622"/>
      <c r="CY13" s="623"/>
      <c r="CZ13" s="659">
        <v>7</v>
      </c>
      <c r="DA13" s="659"/>
      <c r="DB13" s="659"/>
      <c r="DC13" s="659"/>
      <c r="DD13" s="627">
        <v>602932</v>
      </c>
      <c r="DE13" s="622"/>
      <c r="DF13" s="622"/>
      <c r="DG13" s="622"/>
      <c r="DH13" s="622"/>
      <c r="DI13" s="622"/>
      <c r="DJ13" s="622"/>
      <c r="DK13" s="622"/>
      <c r="DL13" s="622"/>
      <c r="DM13" s="622"/>
      <c r="DN13" s="622"/>
      <c r="DO13" s="622"/>
      <c r="DP13" s="623"/>
      <c r="DQ13" s="627">
        <v>1756952</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618</v>
      </c>
      <c r="S14" s="622"/>
      <c r="T14" s="622"/>
      <c r="U14" s="622"/>
      <c r="V14" s="622"/>
      <c r="W14" s="622"/>
      <c r="X14" s="622"/>
      <c r="Y14" s="623"/>
      <c r="Z14" s="659">
        <v>0</v>
      </c>
      <c r="AA14" s="659"/>
      <c r="AB14" s="659"/>
      <c r="AC14" s="659"/>
      <c r="AD14" s="660">
        <v>618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329552</v>
      </c>
      <c r="BH14" s="622"/>
      <c r="BI14" s="622"/>
      <c r="BJ14" s="622"/>
      <c r="BK14" s="622"/>
      <c r="BL14" s="622"/>
      <c r="BM14" s="622"/>
      <c r="BN14" s="623"/>
      <c r="BO14" s="659">
        <v>3.6</v>
      </c>
      <c r="BP14" s="659"/>
      <c r="BQ14" s="659"/>
      <c r="BR14" s="659"/>
      <c r="BS14" s="660" t="s">
        <v>243</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1147859</v>
      </c>
      <c r="CS14" s="622"/>
      <c r="CT14" s="622"/>
      <c r="CU14" s="622"/>
      <c r="CV14" s="622"/>
      <c r="CW14" s="622"/>
      <c r="CX14" s="622"/>
      <c r="CY14" s="623"/>
      <c r="CZ14" s="659">
        <v>3.4</v>
      </c>
      <c r="DA14" s="659"/>
      <c r="DB14" s="659"/>
      <c r="DC14" s="659"/>
      <c r="DD14" s="627">
        <v>224081</v>
      </c>
      <c r="DE14" s="622"/>
      <c r="DF14" s="622"/>
      <c r="DG14" s="622"/>
      <c r="DH14" s="622"/>
      <c r="DI14" s="622"/>
      <c r="DJ14" s="622"/>
      <c r="DK14" s="622"/>
      <c r="DL14" s="622"/>
      <c r="DM14" s="622"/>
      <c r="DN14" s="622"/>
      <c r="DO14" s="622"/>
      <c r="DP14" s="623"/>
      <c r="DQ14" s="627">
        <v>946024</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243</v>
      </c>
      <c r="AA15" s="659"/>
      <c r="AB15" s="659"/>
      <c r="AC15" s="659"/>
      <c r="AD15" s="660" t="s">
        <v>140</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534238</v>
      </c>
      <c r="BH15" s="622"/>
      <c r="BI15" s="622"/>
      <c r="BJ15" s="622"/>
      <c r="BK15" s="622"/>
      <c r="BL15" s="622"/>
      <c r="BM15" s="622"/>
      <c r="BN15" s="623"/>
      <c r="BO15" s="659">
        <v>5.8</v>
      </c>
      <c r="BP15" s="659"/>
      <c r="BQ15" s="659"/>
      <c r="BR15" s="659"/>
      <c r="BS15" s="660" t="s">
        <v>243</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3637951</v>
      </c>
      <c r="CS15" s="622"/>
      <c r="CT15" s="622"/>
      <c r="CU15" s="622"/>
      <c r="CV15" s="622"/>
      <c r="CW15" s="622"/>
      <c r="CX15" s="622"/>
      <c r="CY15" s="623"/>
      <c r="CZ15" s="659">
        <v>10.9</v>
      </c>
      <c r="DA15" s="659"/>
      <c r="DB15" s="659"/>
      <c r="DC15" s="659"/>
      <c r="DD15" s="627">
        <v>811086</v>
      </c>
      <c r="DE15" s="622"/>
      <c r="DF15" s="622"/>
      <c r="DG15" s="622"/>
      <c r="DH15" s="622"/>
      <c r="DI15" s="622"/>
      <c r="DJ15" s="622"/>
      <c r="DK15" s="622"/>
      <c r="DL15" s="622"/>
      <c r="DM15" s="622"/>
      <c r="DN15" s="622"/>
      <c r="DO15" s="622"/>
      <c r="DP15" s="623"/>
      <c r="DQ15" s="627">
        <v>2696352</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33567</v>
      </c>
      <c r="S16" s="622"/>
      <c r="T16" s="622"/>
      <c r="U16" s="622"/>
      <c r="V16" s="622"/>
      <c r="W16" s="622"/>
      <c r="X16" s="622"/>
      <c r="Y16" s="623"/>
      <c r="Z16" s="659">
        <v>0.1</v>
      </c>
      <c r="AA16" s="659"/>
      <c r="AB16" s="659"/>
      <c r="AC16" s="659"/>
      <c r="AD16" s="660">
        <v>33567</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140</v>
      </c>
      <c r="BP16" s="659"/>
      <c r="BQ16" s="659"/>
      <c r="BR16" s="659"/>
      <c r="BS16" s="660" t="s">
        <v>243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979</v>
      </c>
      <c r="CS16" s="622"/>
      <c r="CT16" s="622"/>
      <c r="CU16" s="622"/>
      <c r="CV16" s="622"/>
      <c r="CW16" s="622"/>
      <c r="CX16" s="622"/>
      <c r="CY16" s="623"/>
      <c r="CZ16" s="659">
        <v>0</v>
      </c>
      <c r="DA16" s="659"/>
      <c r="DB16" s="659"/>
      <c r="DC16" s="659"/>
      <c r="DD16" s="627" t="s">
        <v>140</v>
      </c>
      <c r="DE16" s="622"/>
      <c r="DF16" s="622"/>
      <c r="DG16" s="622"/>
      <c r="DH16" s="622"/>
      <c r="DI16" s="622"/>
      <c r="DJ16" s="622"/>
      <c r="DK16" s="622"/>
      <c r="DL16" s="622"/>
      <c r="DM16" s="622"/>
      <c r="DN16" s="622"/>
      <c r="DO16" s="622"/>
      <c r="DP16" s="623"/>
      <c r="DQ16" s="627">
        <v>979</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141219</v>
      </c>
      <c r="S17" s="622"/>
      <c r="T17" s="622"/>
      <c r="U17" s="622"/>
      <c r="V17" s="622"/>
      <c r="W17" s="622"/>
      <c r="X17" s="622"/>
      <c r="Y17" s="623"/>
      <c r="Z17" s="659">
        <v>0.4</v>
      </c>
      <c r="AA17" s="659"/>
      <c r="AB17" s="659"/>
      <c r="AC17" s="659"/>
      <c r="AD17" s="660">
        <v>141219</v>
      </c>
      <c r="AE17" s="660"/>
      <c r="AF17" s="660"/>
      <c r="AG17" s="660"/>
      <c r="AH17" s="660"/>
      <c r="AI17" s="660"/>
      <c r="AJ17" s="660"/>
      <c r="AK17" s="660"/>
      <c r="AL17" s="624">
        <v>0.7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140</v>
      </c>
      <c r="BP17" s="659"/>
      <c r="BQ17" s="659"/>
      <c r="BR17" s="659"/>
      <c r="BS17" s="660" t="s">
        <v>243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3594182</v>
      </c>
      <c r="CS17" s="622"/>
      <c r="CT17" s="622"/>
      <c r="CU17" s="622"/>
      <c r="CV17" s="622"/>
      <c r="CW17" s="622"/>
      <c r="CX17" s="622"/>
      <c r="CY17" s="623"/>
      <c r="CZ17" s="659">
        <v>10.8</v>
      </c>
      <c r="DA17" s="659"/>
      <c r="DB17" s="659"/>
      <c r="DC17" s="659"/>
      <c r="DD17" s="627" t="s">
        <v>140</v>
      </c>
      <c r="DE17" s="622"/>
      <c r="DF17" s="622"/>
      <c r="DG17" s="622"/>
      <c r="DH17" s="622"/>
      <c r="DI17" s="622"/>
      <c r="DJ17" s="622"/>
      <c r="DK17" s="622"/>
      <c r="DL17" s="622"/>
      <c r="DM17" s="622"/>
      <c r="DN17" s="622"/>
      <c r="DO17" s="622"/>
      <c r="DP17" s="623"/>
      <c r="DQ17" s="627">
        <v>3589682</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109142</v>
      </c>
      <c r="S18" s="622"/>
      <c r="T18" s="622"/>
      <c r="U18" s="622"/>
      <c r="V18" s="622"/>
      <c r="W18" s="622"/>
      <c r="X18" s="622"/>
      <c r="Y18" s="623"/>
      <c r="Z18" s="659">
        <v>0.3</v>
      </c>
      <c r="AA18" s="659"/>
      <c r="AB18" s="659"/>
      <c r="AC18" s="659"/>
      <c r="AD18" s="660">
        <v>109142</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243</v>
      </c>
      <c r="BP18" s="659"/>
      <c r="BQ18" s="659"/>
      <c r="BR18" s="659"/>
      <c r="BS18" s="660" t="s">
        <v>140</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243</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99731</v>
      </c>
      <c r="S19" s="622"/>
      <c r="T19" s="622"/>
      <c r="U19" s="622"/>
      <c r="V19" s="622"/>
      <c r="W19" s="622"/>
      <c r="X19" s="622"/>
      <c r="Y19" s="623"/>
      <c r="Z19" s="659">
        <v>0.3</v>
      </c>
      <c r="AA19" s="659"/>
      <c r="AB19" s="659"/>
      <c r="AC19" s="659"/>
      <c r="AD19" s="660">
        <v>99731</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7387</v>
      </c>
      <c r="BH19" s="622"/>
      <c r="BI19" s="622"/>
      <c r="BJ19" s="622"/>
      <c r="BK19" s="622"/>
      <c r="BL19" s="622"/>
      <c r="BM19" s="622"/>
      <c r="BN19" s="623"/>
      <c r="BO19" s="659">
        <v>0.1</v>
      </c>
      <c r="BP19" s="659"/>
      <c r="BQ19" s="659"/>
      <c r="BR19" s="659"/>
      <c r="BS19" s="660" t="s">
        <v>140</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243</v>
      </c>
      <c r="DA19" s="659"/>
      <c r="DB19" s="659"/>
      <c r="DC19" s="659"/>
      <c r="DD19" s="627" t="s">
        <v>140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v>9411</v>
      </c>
      <c r="S20" s="622"/>
      <c r="T20" s="622"/>
      <c r="U20" s="622"/>
      <c r="V20" s="622"/>
      <c r="W20" s="622"/>
      <c r="X20" s="622"/>
      <c r="Y20" s="623"/>
      <c r="Z20" s="659">
        <v>0</v>
      </c>
      <c r="AA20" s="659"/>
      <c r="AB20" s="659"/>
      <c r="AC20" s="659"/>
      <c r="AD20" s="660">
        <v>9411</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7387</v>
      </c>
      <c r="BH20" s="622"/>
      <c r="BI20" s="622"/>
      <c r="BJ20" s="622"/>
      <c r="BK20" s="622"/>
      <c r="BL20" s="622"/>
      <c r="BM20" s="622"/>
      <c r="BN20" s="623"/>
      <c r="BO20" s="659">
        <v>0.1</v>
      </c>
      <c r="BP20" s="659"/>
      <c r="BQ20" s="659"/>
      <c r="BR20" s="659"/>
      <c r="BS20" s="660" t="s">
        <v>140</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33309170</v>
      </c>
      <c r="CS20" s="622"/>
      <c r="CT20" s="622"/>
      <c r="CU20" s="622"/>
      <c r="CV20" s="622"/>
      <c r="CW20" s="622"/>
      <c r="CX20" s="622"/>
      <c r="CY20" s="623"/>
      <c r="CZ20" s="659">
        <v>100</v>
      </c>
      <c r="DA20" s="659"/>
      <c r="DB20" s="659"/>
      <c r="DC20" s="659"/>
      <c r="DD20" s="627">
        <v>2900135</v>
      </c>
      <c r="DE20" s="622"/>
      <c r="DF20" s="622"/>
      <c r="DG20" s="622"/>
      <c r="DH20" s="622"/>
      <c r="DI20" s="622"/>
      <c r="DJ20" s="622"/>
      <c r="DK20" s="622"/>
      <c r="DL20" s="622"/>
      <c r="DM20" s="622"/>
      <c r="DN20" s="622"/>
      <c r="DO20" s="622"/>
      <c r="DP20" s="623"/>
      <c r="DQ20" s="627">
        <v>23374087</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9546088</v>
      </c>
      <c r="S21" s="622"/>
      <c r="T21" s="622"/>
      <c r="U21" s="622"/>
      <c r="V21" s="622"/>
      <c r="W21" s="622"/>
      <c r="X21" s="622"/>
      <c r="Y21" s="623"/>
      <c r="Z21" s="659">
        <v>25.8</v>
      </c>
      <c r="AA21" s="659"/>
      <c r="AB21" s="659"/>
      <c r="AC21" s="659"/>
      <c r="AD21" s="660">
        <v>8697939</v>
      </c>
      <c r="AE21" s="660"/>
      <c r="AF21" s="660"/>
      <c r="AG21" s="660"/>
      <c r="AH21" s="660"/>
      <c r="AI21" s="660"/>
      <c r="AJ21" s="660"/>
      <c r="AK21" s="660"/>
      <c r="AL21" s="624">
        <v>42.7</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7387</v>
      </c>
      <c r="BH21" s="622"/>
      <c r="BI21" s="622"/>
      <c r="BJ21" s="622"/>
      <c r="BK21" s="622"/>
      <c r="BL21" s="622"/>
      <c r="BM21" s="622"/>
      <c r="BN21" s="623"/>
      <c r="BO21" s="659">
        <v>0.1</v>
      </c>
      <c r="BP21" s="659"/>
      <c r="BQ21" s="659"/>
      <c r="BR21" s="659"/>
      <c r="BS21" s="660" t="s">
        <v>140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8697939</v>
      </c>
      <c r="S22" s="622"/>
      <c r="T22" s="622"/>
      <c r="U22" s="622"/>
      <c r="V22" s="622"/>
      <c r="W22" s="622"/>
      <c r="X22" s="622"/>
      <c r="Y22" s="623"/>
      <c r="Z22" s="659">
        <v>23.5</v>
      </c>
      <c r="AA22" s="659"/>
      <c r="AB22" s="659"/>
      <c r="AC22" s="659"/>
      <c r="AD22" s="660">
        <v>8697939</v>
      </c>
      <c r="AE22" s="660"/>
      <c r="AF22" s="660"/>
      <c r="AG22" s="660"/>
      <c r="AH22" s="660"/>
      <c r="AI22" s="660"/>
      <c r="AJ22" s="660"/>
      <c r="AK22" s="660"/>
      <c r="AL22" s="624">
        <v>42.7</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848149</v>
      </c>
      <c r="S23" s="622"/>
      <c r="T23" s="622"/>
      <c r="U23" s="622"/>
      <c r="V23" s="622"/>
      <c r="W23" s="622"/>
      <c r="X23" s="622"/>
      <c r="Y23" s="623"/>
      <c r="Z23" s="659">
        <v>2.2999999999999998</v>
      </c>
      <c r="AA23" s="659"/>
      <c r="AB23" s="659"/>
      <c r="AC23" s="659"/>
      <c r="AD23" s="660" t="s">
        <v>243</v>
      </c>
      <c r="AE23" s="660"/>
      <c r="AF23" s="660"/>
      <c r="AG23" s="660"/>
      <c r="AH23" s="660"/>
      <c r="AI23" s="660"/>
      <c r="AJ23" s="660"/>
      <c r="AK23" s="660"/>
      <c r="AL23" s="624" t="s">
        <v>243</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243</v>
      </c>
      <c r="BH23" s="622"/>
      <c r="BI23" s="622"/>
      <c r="BJ23" s="622"/>
      <c r="BK23" s="622"/>
      <c r="BL23" s="622"/>
      <c r="BM23" s="622"/>
      <c r="BN23" s="623"/>
      <c r="BO23" s="659" t="s">
        <v>140</v>
      </c>
      <c r="BP23" s="659"/>
      <c r="BQ23" s="659"/>
      <c r="BR23" s="659"/>
      <c r="BS23" s="660" t="s">
        <v>140</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140</v>
      </c>
      <c r="AA24" s="659"/>
      <c r="AB24" s="659"/>
      <c r="AC24" s="659"/>
      <c r="AD24" s="660" t="s">
        <v>243</v>
      </c>
      <c r="AE24" s="660"/>
      <c r="AF24" s="660"/>
      <c r="AG24" s="660"/>
      <c r="AH24" s="660"/>
      <c r="AI24" s="660"/>
      <c r="AJ24" s="660"/>
      <c r="AK24" s="660"/>
      <c r="AL24" s="624" t="s">
        <v>243</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140</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16474092</v>
      </c>
      <c r="CS24" s="677"/>
      <c r="CT24" s="677"/>
      <c r="CU24" s="677"/>
      <c r="CV24" s="677"/>
      <c r="CW24" s="677"/>
      <c r="CX24" s="677"/>
      <c r="CY24" s="702"/>
      <c r="CZ24" s="703">
        <v>49.5</v>
      </c>
      <c r="DA24" s="685"/>
      <c r="DB24" s="685"/>
      <c r="DC24" s="705"/>
      <c r="DD24" s="701">
        <v>11240034</v>
      </c>
      <c r="DE24" s="677"/>
      <c r="DF24" s="677"/>
      <c r="DG24" s="677"/>
      <c r="DH24" s="677"/>
      <c r="DI24" s="677"/>
      <c r="DJ24" s="677"/>
      <c r="DK24" s="702"/>
      <c r="DL24" s="701">
        <v>11181283</v>
      </c>
      <c r="DM24" s="677"/>
      <c r="DN24" s="677"/>
      <c r="DO24" s="677"/>
      <c r="DP24" s="677"/>
      <c r="DQ24" s="677"/>
      <c r="DR24" s="677"/>
      <c r="DS24" s="677"/>
      <c r="DT24" s="677"/>
      <c r="DU24" s="677"/>
      <c r="DV24" s="702"/>
      <c r="DW24" s="703">
        <v>54.1</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21153487</v>
      </c>
      <c r="S25" s="622"/>
      <c r="T25" s="622"/>
      <c r="U25" s="622"/>
      <c r="V25" s="622"/>
      <c r="W25" s="622"/>
      <c r="X25" s="622"/>
      <c r="Y25" s="623"/>
      <c r="Z25" s="659">
        <v>57.1</v>
      </c>
      <c r="AA25" s="659"/>
      <c r="AB25" s="659"/>
      <c r="AC25" s="659"/>
      <c r="AD25" s="660">
        <v>20305338</v>
      </c>
      <c r="AE25" s="660"/>
      <c r="AF25" s="660"/>
      <c r="AG25" s="660"/>
      <c r="AH25" s="660"/>
      <c r="AI25" s="660"/>
      <c r="AJ25" s="660"/>
      <c r="AK25" s="660"/>
      <c r="AL25" s="624">
        <v>99.7</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243</v>
      </c>
      <c r="BH25" s="622"/>
      <c r="BI25" s="622"/>
      <c r="BJ25" s="622"/>
      <c r="BK25" s="622"/>
      <c r="BL25" s="622"/>
      <c r="BM25" s="622"/>
      <c r="BN25" s="623"/>
      <c r="BO25" s="659" t="s">
        <v>140</v>
      </c>
      <c r="BP25" s="659"/>
      <c r="BQ25" s="659"/>
      <c r="BR25" s="659"/>
      <c r="BS25" s="660" t="s">
        <v>243</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5946775</v>
      </c>
      <c r="CS25" s="634"/>
      <c r="CT25" s="634"/>
      <c r="CU25" s="634"/>
      <c r="CV25" s="634"/>
      <c r="CW25" s="634"/>
      <c r="CX25" s="634"/>
      <c r="CY25" s="635"/>
      <c r="CZ25" s="624">
        <v>17.899999999999999</v>
      </c>
      <c r="DA25" s="636"/>
      <c r="DB25" s="636"/>
      <c r="DC25" s="637"/>
      <c r="DD25" s="627">
        <v>5538698</v>
      </c>
      <c r="DE25" s="634"/>
      <c r="DF25" s="634"/>
      <c r="DG25" s="634"/>
      <c r="DH25" s="634"/>
      <c r="DI25" s="634"/>
      <c r="DJ25" s="634"/>
      <c r="DK25" s="635"/>
      <c r="DL25" s="627">
        <v>5533743</v>
      </c>
      <c r="DM25" s="634"/>
      <c r="DN25" s="634"/>
      <c r="DO25" s="634"/>
      <c r="DP25" s="634"/>
      <c r="DQ25" s="634"/>
      <c r="DR25" s="634"/>
      <c r="DS25" s="634"/>
      <c r="DT25" s="634"/>
      <c r="DU25" s="634"/>
      <c r="DV25" s="635"/>
      <c r="DW25" s="624">
        <v>26.8</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6643</v>
      </c>
      <c r="S26" s="622"/>
      <c r="T26" s="622"/>
      <c r="U26" s="622"/>
      <c r="V26" s="622"/>
      <c r="W26" s="622"/>
      <c r="X26" s="622"/>
      <c r="Y26" s="623"/>
      <c r="Z26" s="659">
        <v>0</v>
      </c>
      <c r="AA26" s="659"/>
      <c r="AB26" s="659"/>
      <c r="AC26" s="659"/>
      <c r="AD26" s="660">
        <v>6643</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3439966</v>
      </c>
      <c r="CS26" s="622"/>
      <c r="CT26" s="622"/>
      <c r="CU26" s="622"/>
      <c r="CV26" s="622"/>
      <c r="CW26" s="622"/>
      <c r="CX26" s="622"/>
      <c r="CY26" s="623"/>
      <c r="CZ26" s="624">
        <v>10.3</v>
      </c>
      <c r="DA26" s="636"/>
      <c r="DB26" s="636"/>
      <c r="DC26" s="637"/>
      <c r="DD26" s="627">
        <v>3197881</v>
      </c>
      <c r="DE26" s="622"/>
      <c r="DF26" s="622"/>
      <c r="DG26" s="622"/>
      <c r="DH26" s="622"/>
      <c r="DI26" s="622"/>
      <c r="DJ26" s="622"/>
      <c r="DK26" s="623"/>
      <c r="DL26" s="627" t="s">
        <v>243</v>
      </c>
      <c r="DM26" s="622"/>
      <c r="DN26" s="622"/>
      <c r="DO26" s="622"/>
      <c r="DP26" s="622"/>
      <c r="DQ26" s="622"/>
      <c r="DR26" s="622"/>
      <c r="DS26" s="622"/>
      <c r="DT26" s="622"/>
      <c r="DU26" s="622"/>
      <c r="DV26" s="623"/>
      <c r="DW26" s="624" t="s">
        <v>243</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282037</v>
      </c>
      <c r="S27" s="622"/>
      <c r="T27" s="622"/>
      <c r="U27" s="622"/>
      <c r="V27" s="622"/>
      <c r="W27" s="622"/>
      <c r="X27" s="622"/>
      <c r="Y27" s="623"/>
      <c r="Z27" s="659">
        <v>0.8</v>
      </c>
      <c r="AA27" s="659"/>
      <c r="AB27" s="659"/>
      <c r="AC27" s="659"/>
      <c r="AD27" s="660" t="s">
        <v>140</v>
      </c>
      <c r="AE27" s="660"/>
      <c r="AF27" s="660"/>
      <c r="AG27" s="660"/>
      <c r="AH27" s="660"/>
      <c r="AI27" s="660"/>
      <c r="AJ27" s="660"/>
      <c r="AK27" s="660"/>
      <c r="AL27" s="624" t="s">
        <v>140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9218125</v>
      </c>
      <c r="BH27" s="622"/>
      <c r="BI27" s="622"/>
      <c r="BJ27" s="622"/>
      <c r="BK27" s="622"/>
      <c r="BL27" s="622"/>
      <c r="BM27" s="622"/>
      <c r="BN27" s="623"/>
      <c r="BO27" s="659">
        <v>100</v>
      </c>
      <c r="BP27" s="659"/>
      <c r="BQ27" s="659"/>
      <c r="BR27" s="659"/>
      <c r="BS27" s="660">
        <v>41890</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6933135</v>
      </c>
      <c r="CS27" s="634"/>
      <c r="CT27" s="634"/>
      <c r="CU27" s="634"/>
      <c r="CV27" s="634"/>
      <c r="CW27" s="634"/>
      <c r="CX27" s="634"/>
      <c r="CY27" s="635"/>
      <c r="CZ27" s="624">
        <v>20.8</v>
      </c>
      <c r="DA27" s="636"/>
      <c r="DB27" s="636"/>
      <c r="DC27" s="637"/>
      <c r="DD27" s="627">
        <v>2111654</v>
      </c>
      <c r="DE27" s="634"/>
      <c r="DF27" s="634"/>
      <c r="DG27" s="634"/>
      <c r="DH27" s="634"/>
      <c r="DI27" s="634"/>
      <c r="DJ27" s="634"/>
      <c r="DK27" s="635"/>
      <c r="DL27" s="627">
        <v>2057858</v>
      </c>
      <c r="DM27" s="634"/>
      <c r="DN27" s="634"/>
      <c r="DO27" s="634"/>
      <c r="DP27" s="634"/>
      <c r="DQ27" s="634"/>
      <c r="DR27" s="634"/>
      <c r="DS27" s="634"/>
      <c r="DT27" s="634"/>
      <c r="DU27" s="634"/>
      <c r="DV27" s="635"/>
      <c r="DW27" s="624">
        <v>10</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98325</v>
      </c>
      <c r="S28" s="622"/>
      <c r="T28" s="622"/>
      <c r="U28" s="622"/>
      <c r="V28" s="622"/>
      <c r="W28" s="622"/>
      <c r="X28" s="622"/>
      <c r="Y28" s="623"/>
      <c r="Z28" s="659">
        <v>0.3</v>
      </c>
      <c r="AA28" s="659"/>
      <c r="AB28" s="659"/>
      <c r="AC28" s="659"/>
      <c r="AD28" s="660">
        <v>13779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3594182</v>
      </c>
      <c r="CS28" s="622"/>
      <c r="CT28" s="622"/>
      <c r="CU28" s="622"/>
      <c r="CV28" s="622"/>
      <c r="CW28" s="622"/>
      <c r="CX28" s="622"/>
      <c r="CY28" s="623"/>
      <c r="CZ28" s="624">
        <v>10.8</v>
      </c>
      <c r="DA28" s="636"/>
      <c r="DB28" s="636"/>
      <c r="DC28" s="637"/>
      <c r="DD28" s="627">
        <v>3589682</v>
      </c>
      <c r="DE28" s="622"/>
      <c r="DF28" s="622"/>
      <c r="DG28" s="622"/>
      <c r="DH28" s="622"/>
      <c r="DI28" s="622"/>
      <c r="DJ28" s="622"/>
      <c r="DK28" s="623"/>
      <c r="DL28" s="627">
        <v>3589682</v>
      </c>
      <c r="DM28" s="622"/>
      <c r="DN28" s="622"/>
      <c r="DO28" s="622"/>
      <c r="DP28" s="622"/>
      <c r="DQ28" s="622"/>
      <c r="DR28" s="622"/>
      <c r="DS28" s="622"/>
      <c r="DT28" s="622"/>
      <c r="DU28" s="622"/>
      <c r="DV28" s="623"/>
      <c r="DW28" s="624">
        <v>17.399999999999999</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46839</v>
      </c>
      <c r="S29" s="622"/>
      <c r="T29" s="622"/>
      <c r="U29" s="622"/>
      <c r="V29" s="622"/>
      <c r="W29" s="622"/>
      <c r="X29" s="622"/>
      <c r="Y29" s="623"/>
      <c r="Z29" s="659">
        <v>0.1</v>
      </c>
      <c r="AA29" s="659"/>
      <c r="AB29" s="659"/>
      <c r="AC29" s="659"/>
      <c r="AD29" s="660">
        <v>80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3594182</v>
      </c>
      <c r="CS29" s="634"/>
      <c r="CT29" s="634"/>
      <c r="CU29" s="634"/>
      <c r="CV29" s="634"/>
      <c r="CW29" s="634"/>
      <c r="CX29" s="634"/>
      <c r="CY29" s="635"/>
      <c r="CZ29" s="624">
        <v>10.8</v>
      </c>
      <c r="DA29" s="636"/>
      <c r="DB29" s="636"/>
      <c r="DC29" s="637"/>
      <c r="DD29" s="627">
        <v>3589682</v>
      </c>
      <c r="DE29" s="634"/>
      <c r="DF29" s="634"/>
      <c r="DG29" s="634"/>
      <c r="DH29" s="634"/>
      <c r="DI29" s="634"/>
      <c r="DJ29" s="634"/>
      <c r="DK29" s="635"/>
      <c r="DL29" s="627">
        <v>3589682</v>
      </c>
      <c r="DM29" s="634"/>
      <c r="DN29" s="634"/>
      <c r="DO29" s="634"/>
      <c r="DP29" s="634"/>
      <c r="DQ29" s="634"/>
      <c r="DR29" s="634"/>
      <c r="DS29" s="634"/>
      <c r="DT29" s="634"/>
      <c r="DU29" s="634"/>
      <c r="DV29" s="635"/>
      <c r="DW29" s="624">
        <v>17.399999999999999</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5313198</v>
      </c>
      <c r="S30" s="622"/>
      <c r="T30" s="622"/>
      <c r="U30" s="622"/>
      <c r="V30" s="622"/>
      <c r="W30" s="622"/>
      <c r="X30" s="622"/>
      <c r="Y30" s="623"/>
      <c r="Z30" s="659">
        <v>14.4</v>
      </c>
      <c r="AA30" s="659"/>
      <c r="AB30" s="659"/>
      <c r="AC30" s="659"/>
      <c r="AD30" s="660" t="s">
        <v>140</v>
      </c>
      <c r="AE30" s="660"/>
      <c r="AF30" s="660"/>
      <c r="AG30" s="660"/>
      <c r="AH30" s="660"/>
      <c r="AI30" s="660"/>
      <c r="AJ30" s="660"/>
      <c r="AK30" s="660"/>
      <c r="AL30" s="624" t="s">
        <v>243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3522055</v>
      </c>
      <c r="CS30" s="622"/>
      <c r="CT30" s="622"/>
      <c r="CU30" s="622"/>
      <c r="CV30" s="622"/>
      <c r="CW30" s="622"/>
      <c r="CX30" s="622"/>
      <c r="CY30" s="623"/>
      <c r="CZ30" s="624">
        <v>10.6</v>
      </c>
      <c r="DA30" s="636"/>
      <c r="DB30" s="636"/>
      <c r="DC30" s="637"/>
      <c r="DD30" s="627">
        <v>3517630</v>
      </c>
      <c r="DE30" s="622"/>
      <c r="DF30" s="622"/>
      <c r="DG30" s="622"/>
      <c r="DH30" s="622"/>
      <c r="DI30" s="622"/>
      <c r="DJ30" s="622"/>
      <c r="DK30" s="623"/>
      <c r="DL30" s="627">
        <v>3517630</v>
      </c>
      <c r="DM30" s="622"/>
      <c r="DN30" s="622"/>
      <c r="DO30" s="622"/>
      <c r="DP30" s="622"/>
      <c r="DQ30" s="622"/>
      <c r="DR30" s="622"/>
      <c r="DS30" s="622"/>
      <c r="DT30" s="622"/>
      <c r="DU30" s="622"/>
      <c r="DV30" s="623"/>
      <c r="DW30" s="624">
        <v>17</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243</v>
      </c>
      <c r="AA31" s="659"/>
      <c r="AB31" s="659"/>
      <c r="AC31" s="659"/>
      <c r="AD31" s="660" t="s">
        <v>140</v>
      </c>
      <c r="AE31" s="660"/>
      <c r="AF31" s="660"/>
      <c r="AG31" s="660"/>
      <c r="AH31" s="660"/>
      <c r="AI31" s="660"/>
      <c r="AJ31" s="660"/>
      <c r="AK31" s="660"/>
      <c r="AL31" s="624" t="s">
        <v>140</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99.5</v>
      </c>
      <c r="BH31" s="684"/>
      <c r="BI31" s="684"/>
      <c r="BJ31" s="684"/>
      <c r="BK31" s="684"/>
      <c r="BL31" s="684"/>
      <c r="BM31" s="685">
        <v>98.2</v>
      </c>
      <c r="BN31" s="684"/>
      <c r="BO31" s="684"/>
      <c r="BP31" s="684"/>
      <c r="BQ31" s="686"/>
      <c r="BR31" s="683">
        <v>99.5</v>
      </c>
      <c r="BS31" s="684"/>
      <c r="BT31" s="684"/>
      <c r="BU31" s="684"/>
      <c r="BV31" s="684"/>
      <c r="BW31" s="684"/>
      <c r="BX31" s="685">
        <v>97.9</v>
      </c>
      <c r="BY31" s="684"/>
      <c r="BZ31" s="684"/>
      <c r="CA31" s="684"/>
      <c r="CB31" s="686"/>
      <c r="CD31" s="642"/>
      <c r="CE31" s="643"/>
      <c r="CF31" s="618" t="s">
        <v>317</v>
      </c>
      <c r="CG31" s="619"/>
      <c r="CH31" s="619"/>
      <c r="CI31" s="619"/>
      <c r="CJ31" s="619"/>
      <c r="CK31" s="619"/>
      <c r="CL31" s="619"/>
      <c r="CM31" s="619"/>
      <c r="CN31" s="619"/>
      <c r="CO31" s="619"/>
      <c r="CP31" s="619"/>
      <c r="CQ31" s="620"/>
      <c r="CR31" s="621">
        <v>72127</v>
      </c>
      <c r="CS31" s="634"/>
      <c r="CT31" s="634"/>
      <c r="CU31" s="634"/>
      <c r="CV31" s="634"/>
      <c r="CW31" s="634"/>
      <c r="CX31" s="634"/>
      <c r="CY31" s="635"/>
      <c r="CZ31" s="624">
        <v>0.2</v>
      </c>
      <c r="DA31" s="636"/>
      <c r="DB31" s="636"/>
      <c r="DC31" s="637"/>
      <c r="DD31" s="627">
        <v>72052</v>
      </c>
      <c r="DE31" s="634"/>
      <c r="DF31" s="634"/>
      <c r="DG31" s="634"/>
      <c r="DH31" s="634"/>
      <c r="DI31" s="634"/>
      <c r="DJ31" s="634"/>
      <c r="DK31" s="635"/>
      <c r="DL31" s="627">
        <v>72052</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2185242</v>
      </c>
      <c r="S32" s="622"/>
      <c r="T32" s="622"/>
      <c r="U32" s="622"/>
      <c r="V32" s="622"/>
      <c r="W32" s="622"/>
      <c r="X32" s="622"/>
      <c r="Y32" s="623"/>
      <c r="Z32" s="659">
        <v>5.9</v>
      </c>
      <c r="AA32" s="659"/>
      <c r="AB32" s="659"/>
      <c r="AC32" s="659"/>
      <c r="AD32" s="660" t="s">
        <v>243</v>
      </c>
      <c r="AE32" s="660"/>
      <c r="AF32" s="660"/>
      <c r="AG32" s="660"/>
      <c r="AH32" s="660"/>
      <c r="AI32" s="660"/>
      <c r="AJ32" s="660"/>
      <c r="AK32" s="660"/>
      <c r="AL32" s="624" t="s">
        <v>140</v>
      </c>
      <c r="AM32" s="625"/>
      <c r="AN32" s="625"/>
      <c r="AO32" s="661"/>
      <c r="AP32" s="662"/>
      <c r="AQ32" s="663"/>
      <c r="AR32" s="663"/>
      <c r="AS32" s="663"/>
      <c r="AT32" s="696"/>
      <c r="AU32" s="214" t="s">
        <v>319</v>
      </c>
      <c r="AX32" s="618" t="s">
        <v>320</v>
      </c>
      <c r="AY32" s="619"/>
      <c r="AZ32" s="619"/>
      <c r="BA32" s="619"/>
      <c r="BB32" s="619"/>
      <c r="BC32" s="619"/>
      <c r="BD32" s="619"/>
      <c r="BE32" s="619"/>
      <c r="BF32" s="620"/>
      <c r="BG32" s="687">
        <v>99.6</v>
      </c>
      <c r="BH32" s="634"/>
      <c r="BI32" s="634"/>
      <c r="BJ32" s="634"/>
      <c r="BK32" s="634"/>
      <c r="BL32" s="634"/>
      <c r="BM32" s="625">
        <v>99</v>
      </c>
      <c r="BN32" s="634"/>
      <c r="BO32" s="634"/>
      <c r="BP32" s="634"/>
      <c r="BQ32" s="657"/>
      <c r="BR32" s="687">
        <v>99.6</v>
      </c>
      <c r="BS32" s="634"/>
      <c r="BT32" s="634"/>
      <c r="BU32" s="634"/>
      <c r="BV32" s="634"/>
      <c r="BW32" s="634"/>
      <c r="BX32" s="625">
        <v>98.8</v>
      </c>
      <c r="BY32" s="634"/>
      <c r="BZ32" s="634"/>
      <c r="CA32" s="634"/>
      <c r="CB32" s="657"/>
      <c r="CD32" s="644"/>
      <c r="CE32" s="645"/>
      <c r="CF32" s="618" t="s">
        <v>321</v>
      </c>
      <c r="CG32" s="619"/>
      <c r="CH32" s="619"/>
      <c r="CI32" s="619"/>
      <c r="CJ32" s="619"/>
      <c r="CK32" s="619"/>
      <c r="CL32" s="619"/>
      <c r="CM32" s="619"/>
      <c r="CN32" s="619"/>
      <c r="CO32" s="619"/>
      <c r="CP32" s="619"/>
      <c r="CQ32" s="620"/>
      <c r="CR32" s="621" t="s">
        <v>243</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243</v>
      </c>
      <c r="DM32" s="622"/>
      <c r="DN32" s="622"/>
      <c r="DO32" s="622"/>
      <c r="DP32" s="622"/>
      <c r="DQ32" s="622"/>
      <c r="DR32" s="622"/>
      <c r="DS32" s="622"/>
      <c r="DT32" s="622"/>
      <c r="DU32" s="622"/>
      <c r="DV32" s="623"/>
      <c r="DW32" s="624" t="s">
        <v>243</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90492</v>
      </c>
      <c r="S33" s="622"/>
      <c r="T33" s="622"/>
      <c r="U33" s="622"/>
      <c r="V33" s="622"/>
      <c r="W33" s="622"/>
      <c r="X33" s="622"/>
      <c r="Y33" s="623"/>
      <c r="Z33" s="659">
        <v>0.2</v>
      </c>
      <c r="AA33" s="659"/>
      <c r="AB33" s="659"/>
      <c r="AC33" s="659"/>
      <c r="AD33" s="660">
        <v>9100</v>
      </c>
      <c r="AE33" s="660"/>
      <c r="AF33" s="660"/>
      <c r="AG33" s="660"/>
      <c r="AH33" s="660"/>
      <c r="AI33" s="660"/>
      <c r="AJ33" s="660"/>
      <c r="AK33" s="660"/>
      <c r="AL33" s="624">
        <v>0</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99.3</v>
      </c>
      <c r="BH33" s="606"/>
      <c r="BI33" s="606"/>
      <c r="BJ33" s="606"/>
      <c r="BK33" s="606"/>
      <c r="BL33" s="606"/>
      <c r="BM33" s="652">
        <v>97.2</v>
      </c>
      <c r="BN33" s="606"/>
      <c r="BO33" s="606"/>
      <c r="BP33" s="606"/>
      <c r="BQ33" s="669"/>
      <c r="BR33" s="682">
        <v>99.3</v>
      </c>
      <c r="BS33" s="606"/>
      <c r="BT33" s="606"/>
      <c r="BU33" s="606"/>
      <c r="BV33" s="606"/>
      <c r="BW33" s="606"/>
      <c r="BX33" s="652">
        <v>96.7</v>
      </c>
      <c r="BY33" s="606"/>
      <c r="BZ33" s="606"/>
      <c r="CA33" s="606"/>
      <c r="CB33" s="669"/>
      <c r="CD33" s="618" t="s">
        <v>324</v>
      </c>
      <c r="CE33" s="619"/>
      <c r="CF33" s="619"/>
      <c r="CG33" s="619"/>
      <c r="CH33" s="619"/>
      <c r="CI33" s="619"/>
      <c r="CJ33" s="619"/>
      <c r="CK33" s="619"/>
      <c r="CL33" s="619"/>
      <c r="CM33" s="619"/>
      <c r="CN33" s="619"/>
      <c r="CO33" s="619"/>
      <c r="CP33" s="619"/>
      <c r="CQ33" s="620"/>
      <c r="CR33" s="621">
        <v>13933964</v>
      </c>
      <c r="CS33" s="634"/>
      <c r="CT33" s="634"/>
      <c r="CU33" s="634"/>
      <c r="CV33" s="634"/>
      <c r="CW33" s="634"/>
      <c r="CX33" s="634"/>
      <c r="CY33" s="635"/>
      <c r="CZ33" s="624">
        <v>41.8</v>
      </c>
      <c r="DA33" s="636"/>
      <c r="DB33" s="636"/>
      <c r="DC33" s="637"/>
      <c r="DD33" s="627">
        <v>11232124</v>
      </c>
      <c r="DE33" s="634"/>
      <c r="DF33" s="634"/>
      <c r="DG33" s="634"/>
      <c r="DH33" s="634"/>
      <c r="DI33" s="634"/>
      <c r="DJ33" s="634"/>
      <c r="DK33" s="635"/>
      <c r="DL33" s="627">
        <v>7194463</v>
      </c>
      <c r="DM33" s="634"/>
      <c r="DN33" s="634"/>
      <c r="DO33" s="634"/>
      <c r="DP33" s="634"/>
      <c r="DQ33" s="634"/>
      <c r="DR33" s="634"/>
      <c r="DS33" s="634"/>
      <c r="DT33" s="634"/>
      <c r="DU33" s="634"/>
      <c r="DV33" s="635"/>
      <c r="DW33" s="624">
        <v>34.799999999999997</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2222005</v>
      </c>
      <c r="S34" s="622"/>
      <c r="T34" s="622"/>
      <c r="U34" s="622"/>
      <c r="V34" s="622"/>
      <c r="W34" s="622"/>
      <c r="X34" s="622"/>
      <c r="Y34" s="623"/>
      <c r="Z34" s="659">
        <v>6</v>
      </c>
      <c r="AA34" s="659"/>
      <c r="AB34" s="659"/>
      <c r="AC34" s="659"/>
      <c r="AD34" s="660" t="s">
        <v>140</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5360523</v>
      </c>
      <c r="CS34" s="622"/>
      <c r="CT34" s="622"/>
      <c r="CU34" s="622"/>
      <c r="CV34" s="622"/>
      <c r="CW34" s="622"/>
      <c r="CX34" s="622"/>
      <c r="CY34" s="623"/>
      <c r="CZ34" s="624">
        <v>16.100000000000001</v>
      </c>
      <c r="DA34" s="636"/>
      <c r="DB34" s="636"/>
      <c r="DC34" s="637"/>
      <c r="DD34" s="627">
        <v>4267636</v>
      </c>
      <c r="DE34" s="622"/>
      <c r="DF34" s="622"/>
      <c r="DG34" s="622"/>
      <c r="DH34" s="622"/>
      <c r="DI34" s="622"/>
      <c r="DJ34" s="622"/>
      <c r="DK34" s="623"/>
      <c r="DL34" s="627">
        <v>3332701</v>
      </c>
      <c r="DM34" s="622"/>
      <c r="DN34" s="622"/>
      <c r="DO34" s="622"/>
      <c r="DP34" s="622"/>
      <c r="DQ34" s="622"/>
      <c r="DR34" s="622"/>
      <c r="DS34" s="622"/>
      <c r="DT34" s="622"/>
      <c r="DU34" s="622"/>
      <c r="DV34" s="623"/>
      <c r="DW34" s="624">
        <v>16.100000000000001</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634490</v>
      </c>
      <c r="S35" s="622"/>
      <c r="T35" s="622"/>
      <c r="U35" s="622"/>
      <c r="V35" s="622"/>
      <c r="W35" s="622"/>
      <c r="X35" s="622"/>
      <c r="Y35" s="623"/>
      <c r="Z35" s="659">
        <v>1.7</v>
      </c>
      <c r="AA35" s="659"/>
      <c r="AB35" s="659"/>
      <c r="AC35" s="659"/>
      <c r="AD35" s="660" t="s">
        <v>140</v>
      </c>
      <c r="AE35" s="660"/>
      <c r="AF35" s="660"/>
      <c r="AG35" s="660"/>
      <c r="AH35" s="660"/>
      <c r="AI35" s="660"/>
      <c r="AJ35" s="660"/>
      <c r="AK35" s="660"/>
      <c r="AL35" s="624" t="s">
        <v>140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222724</v>
      </c>
      <c r="CS35" s="634"/>
      <c r="CT35" s="634"/>
      <c r="CU35" s="634"/>
      <c r="CV35" s="634"/>
      <c r="CW35" s="634"/>
      <c r="CX35" s="634"/>
      <c r="CY35" s="635"/>
      <c r="CZ35" s="624">
        <v>0.7</v>
      </c>
      <c r="DA35" s="636"/>
      <c r="DB35" s="636"/>
      <c r="DC35" s="637"/>
      <c r="DD35" s="627">
        <v>205156</v>
      </c>
      <c r="DE35" s="634"/>
      <c r="DF35" s="634"/>
      <c r="DG35" s="634"/>
      <c r="DH35" s="634"/>
      <c r="DI35" s="634"/>
      <c r="DJ35" s="634"/>
      <c r="DK35" s="635"/>
      <c r="DL35" s="627">
        <v>168597</v>
      </c>
      <c r="DM35" s="634"/>
      <c r="DN35" s="634"/>
      <c r="DO35" s="634"/>
      <c r="DP35" s="634"/>
      <c r="DQ35" s="634"/>
      <c r="DR35" s="634"/>
      <c r="DS35" s="634"/>
      <c r="DT35" s="634"/>
      <c r="DU35" s="634"/>
      <c r="DV35" s="635"/>
      <c r="DW35" s="624">
        <v>0.8</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2971227</v>
      </c>
      <c r="S36" s="622"/>
      <c r="T36" s="622"/>
      <c r="U36" s="622"/>
      <c r="V36" s="622"/>
      <c r="W36" s="622"/>
      <c r="X36" s="622"/>
      <c r="Y36" s="623"/>
      <c r="Z36" s="659">
        <v>8</v>
      </c>
      <c r="AA36" s="659"/>
      <c r="AB36" s="659"/>
      <c r="AC36" s="659"/>
      <c r="AD36" s="660" t="s">
        <v>140</v>
      </c>
      <c r="AE36" s="660"/>
      <c r="AF36" s="660"/>
      <c r="AG36" s="660"/>
      <c r="AH36" s="660"/>
      <c r="AI36" s="660"/>
      <c r="AJ36" s="660"/>
      <c r="AK36" s="660"/>
      <c r="AL36" s="624" t="s">
        <v>243</v>
      </c>
      <c r="AM36" s="625"/>
      <c r="AN36" s="625"/>
      <c r="AO36" s="661"/>
      <c r="AP36" s="222"/>
      <c r="AQ36" s="670" t="s">
        <v>332</v>
      </c>
      <c r="AR36" s="671"/>
      <c r="AS36" s="671"/>
      <c r="AT36" s="671"/>
      <c r="AU36" s="671"/>
      <c r="AV36" s="671"/>
      <c r="AW36" s="671"/>
      <c r="AX36" s="671"/>
      <c r="AY36" s="672"/>
      <c r="AZ36" s="676">
        <v>3710940</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124608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5722801</v>
      </c>
      <c r="CS36" s="622"/>
      <c r="CT36" s="622"/>
      <c r="CU36" s="622"/>
      <c r="CV36" s="622"/>
      <c r="CW36" s="622"/>
      <c r="CX36" s="622"/>
      <c r="CY36" s="623"/>
      <c r="CZ36" s="624">
        <v>17.2</v>
      </c>
      <c r="DA36" s="636"/>
      <c r="DB36" s="636"/>
      <c r="DC36" s="637"/>
      <c r="DD36" s="627">
        <v>4717564</v>
      </c>
      <c r="DE36" s="622"/>
      <c r="DF36" s="622"/>
      <c r="DG36" s="622"/>
      <c r="DH36" s="622"/>
      <c r="DI36" s="622"/>
      <c r="DJ36" s="622"/>
      <c r="DK36" s="623"/>
      <c r="DL36" s="627">
        <v>1915988</v>
      </c>
      <c r="DM36" s="622"/>
      <c r="DN36" s="622"/>
      <c r="DO36" s="622"/>
      <c r="DP36" s="622"/>
      <c r="DQ36" s="622"/>
      <c r="DR36" s="622"/>
      <c r="DS36" s="622"/>
      <c r="DT36" s="622"/>
      <c r="DU36" s="622"/>
      <c r="DV36" s="623"/>
      <c r="DW36" s="624">
        <v>9.3000000000000007</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403300</v>
      </c>
      <c r="S37" s="622"/>
      <c r="T37" s="622"/>
      <c r="U37" s="622"/>
      <c r="V37" s="622"/>
      <c r="W37" s="622"/>
      <c r="X37" s="622"/>
      <c r="Y37" s="623"/>
      <c r="Z37" s="659">
        <v>1.1000000000000001</v>
      </c>
      <c r="AA37" s="659"/>
      <c r="AB37" s="659"/>
      <c r="AC37" s="659"/>
      <c r="AD37" s="660">
        <v>22370</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1187666</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101639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828619</v>
      </c>
      <c r="CS37" s="634"/>
      <c r="CT37" s="634"/>
      <c r="CU37" s="634"/>
      <c r="CV37" s="634"/>
      <c r="CW37" s="634"/>
      <c r="CX37" s="634"/>
      <c r="CY37" s="635"/>
      <c r="CZ37" s="624">
        <v>2.5</v>
      </c>
      <c r="DA37" s="636"/>
      <c r="DB37" s="636"/>
      <c r="DC37" s="637"/>
      <c r="DD37" s="627">
        <v>826369</v>
      </c>
      <c r="DE37" s="634"/>
      <c r="DF37" s="634"/>
      <c r="DG37" s="634"/>
      <c r="DH37" s="634"/>
      <c r="DI37" s="634"/>
      <c r="DJ37" s="634"/>
      <c r="DK37" s="635"/>
      <c r="DL37" s="627">
        <v>797572</v>
      </c>
      <c r="DM37" s="634"/>
      <c r="DN37" s="634"/>
      <c r="DO37" s="634"/>
      <c r="DP37" s="634"/>
      <c r="DQ37" s="634"/>
      <c r="DR37" s="634"/>
      <c r="DS37" s="634"/>
      <c r="DT37" s="634"/>
      <c r="DU37" s="634"/>
      <c r="DV37" s="635"/>
      <c r="DW37" s="624">
        <v>3.9</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1617928</v>
      </c>
      <c r="S38" s="622"/>
      <c r="T38" s="622"/>
      <c r="U38" s="622"/>
      <c r="V38" s="622"/>
      <c r="W38" s="622"/>
      <c r="X38" s="622"/>
      <c r="Y38" s="623"/>
      <c r="Z38" s="659">
        <v>4.4000000000000004</v>
      </c>
      <c r="AA38" s="659"/>
      <c r="AB38" s="659"/>
      <c r="AC38" s="659"/>
      <c r="AD38" s="660" t="s">
        <v>243</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172825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9085</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2369609</v>
      </c>
      <c r="CS38" s="622"/>
      <c r="CT38" s="622"/>
      <c r="CU38" s="622"/>
      <c r="CV38" s="622"/>
      <c r="CW38" s="622"/>
      <c r="CX38" s="622"/>
      <c r="CY38" s="623"/>
      <c r="CZ38" s="624">
        <v>7.1</v>
      </c>
      <c r="DA38" s="636"/>
      <c r="DB38" s="636"/>
      <c r="DC38" s="637"/>
      <c r="DD38" s="627">
        <v>1924727</v>
      </c>
      <c r="DE38" s="622"/>
      <c r="DF38" s="622"/>
      <c r="DG38" s="622"/>
      <c r="DH38" s="622"/>
      <c r="DI38" s="622"/>
      <c r="DJ38" s="622"/>
      <c r="DK38" s="623"/>
      <c r="DL38" s="627">
        <v>1776957</v>
      </c>
      <c r="DM38" s="622"/>
      <c r="DN38" s="622"/>
      <c r="DO38" s="622"/>
      <c r="DP38" s="622"/>
      <c r="DQ38" s="622"/>
      <c r="DR38" s="622"/>
      <c r="DS38" s="622"/>
      <c r="DT38" s="622"/>
      <c r="DU38" s="622"/>
      <c r="DV38" s="623"/>
      <c r="DW38" s="624">
        <v>8.6</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140</v>
      </c>
      <c r="AE39" s="660"/>
      <c r="AF39" s="660"/>
      <c r="AG39" s="660"/>
      <c r="AH39" s="660"/>
      <c r="AI39" s="660"/>
      <c r="AJ39" s="660"/>
      <c r="AK39" s="660"/>
      <c r="AL39" s="624" t="s">
        <v>140</v>
      </c>
      <c r="AM39" s="625"/>
      <c r="AN39" s="625"/>
      <c r="AO39" s="661"/>
      <c r="AQ39" s="654" t="s">
        <v>344</v>
      </c>
      <c r="AR39" s="655"/>
      <c r="AS39" s="655"/>
      <c r="AT39" s="655"/>
      <c r="AU39" s="655"/>
      <c r="AV39" s="655"/>
      <c r="AW39" s="655"/>
      <c r="AX39" s="655"/>
      <c r="AY39" s="656"/>
      <c r="AZ39" s="621" t="s">
        <v>243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14353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188892</v>
      </c>
      <c r="CS39" s="634"/>
      <c r="CT39" s="634"/>
      <c r="CU39" s="634"/>
      <c r="CV39" s="634"/>
      <c r="CW39" s="634"/>
      <c r="CX39" s="634"/>
      <c r="CY39" s="635"/>
      <c r="CZ39" s="624">
        <v>0.6</v>
      </c>
      <c r="DA39" s="636"/>
      <c r="DB39" s="636"/>
      <c r="DC39" s="637"/>
      <c r="DD39" s="627">
        <v>116746</v>
      </c>
      <c r="DE39" s="634"/>
      <c r="DF39" s="634"/>
      <c r="DG39" s="634"/>
      <c r="DH39" s="634"/>
      <c r="DI39" s="634"/>
      <c r="DJ39" s="634"/>
      <c r="DK39" s="635"/>
      <c r="DL39" s="627" t="s">
        <v>140</v>
      </c>
      <c r="DM39" s="634"/>
      <c r="DN39" s="634"/>
      <c r="DO39" s="634"/>
      <c r="DP39" s="634"/>
      <c r="DQ39" s="634"/>
      <c r="DR39" s="634"/>
      <c r="DS39" s="634"/>
      <c r="DT39" s="634"/>
      <c r="DU39" s="634"/>
      <c r="DV39" s="635"/>
      <c r="DW39" s="624" t="s">
        <v>243</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319828</v>
      </c>
      <c r="S40" s="622"/>
      <c r="T40" s="622"/>
      <c r="U40" s="622"/>
      <c r="V40" s="622"/>
      <c r="W40" s="622"/>
      <c r="X40" s="622"/>
      <c r="Y40" s="623"/>
      <c r="Z40" s="659">
        <v>0.9</v>
      </c>
      <c r="AA40" s="659"/>
      <c r="AB40" s="659"/>
      <c r="AC40" s="659"/>
      <c r="AD40" s="660" t="s">
        <v>243</v>
      </c>
      <c r="AE40" s="660"/>
      <c r="AF40" s="660"/>
      <c r="AG40" s="660"/>
      <c r="AH40" s="660"/>
      <c r="AI40" s="660"/>
      <c r="AJ40" s="660"/>
      <c r="AK40" s="660"/>
      <c r="AL40" s="624" t="s">
        <v>140</v>
      </c>
      <c r="AM40" s="625"/>
      <c r="AN40" s="625"/>
      <c r="AO40" s="661"/>
      <c r="AQ40" s="654" t="s">
        <v>348</v>
      </c>
      <c r="AR40" s="655"/>
      <c r="AS40" s="655"/>
      <c r="AT40" s="655"/>
      <c r="AU40" s="655"/>
      <c r="AV40" s="655"/>
      <c r="AW40" s="655"/>
      <c r="AX40" s="655"/>
      <c r="AY40" s="656"/>
      <c r="AZ40" s="621" t="s">
        <v>243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101</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69415</v>
      </c>
      <c r="CS40" s="622"/>
      <c r="CT40" s="622"/>
      <c r="CU40" s="622"/>
      <c r="CV40" s="622"/>
      <c r="CW40" s="622"/>
      <c r="CX40" s="622"/>
      <c r="CY40" s="623"/>
      <c r="CZ40" s="624">
        <v>0.2</v>
      </c>
      <c r="DA40" s="636"/>
      <c r="DB40" s="636"/>
      <c r="DC40" s="637"/>
      <c r="DD40" s="627">
        <v>295</v>
      </c>
      <c r="DE40" s="622"/>
      <c r="DF40" s="622"/>
      <c r="DG40" s="622"/>
      <c r="DH40" s="622"/>
      <c r="DI40" s="622"/>
      <c r="DJ40" s="622"/>
      <c r="DK40" s="623"/>
      <c r="DL40" s="627">
        <v>220</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37025213</v>
      </c>
      <c r="S41" s="646"/>
      <c r="T41" s="646"/>
      <c r="U41" s="646"/>
      <c r="V41" s="646"/>
      <c r="W41" s="646"/>
      <c r="X41" s="646"/>
      <c r="Y41" s="649"/>
      <c r="Z41" s="650">
        <v>100</v>
      </c>
      <c r="AA41" s="650"/>
      <c r="AB41" s="650"/>
      <c r="AC41" s="650"/>
      <c r="AD41" s="651">
        <v>20357310</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537217</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243</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140</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1813232</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352</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2901114</v>
      </c>
      <c r="CS42" s="634"/>
      <c r="CT42" s="634"/>
      <c r="CU42" s="634"/>
      <c r="CV42" s="634"/>
      <c r="CW42" s="634"/>
      <c r="CX42" s="634"/>
      <c r="CY42" s="635"/>
      <c r="CZ42" s="624">
        <v>8.6999999999999993</v>
      </c>
      <c r="DA42" s="636"/>
      <c r="DB42" s="636"/>
      <c r="DC42" s="637"/>
      <c r="DD42" s="627">
        <v>901929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202430</v>
      </c>
      <c r="CS43" s="634"/>
      <c r="CT43" s="634"/>
      <c r="CU43" s="634"/>
      <c r="CV43" s="634"/>
      <c r="CW43" s="634"/>
      <c r="CX43" s="634"/>
      <c r="CY43" s="635"/>
      <c r="CZ43" s="624">
        <v>0.6</v>
      </c>
      <c r="DA43" s="636"/>
      <c r="DB43" s="636"/>
      <c r="DC43" s="637"/>
      <c r="DD43" s="627">
        <v>184606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2900135</v>
      </c>
      <c r="CS44" s="622"/>
      <c r="CT44" s="622"/>
      <c r="CU44" s="622"/>
      <c r="CV44" s="622"/>
      <c r="CW44" s="622"/>
      <c r="CX44" s="622"/>
      <c r="CY44" s="623"/>
      <c r="CZ44" s="624">
        <v>8.6999999999999993</v>
      </c>
      <c r="DA44" s="625"/>
      <c r="DB44" s="625"/>
      <c r="DC44" s="626"/>
      <c r="DD44" s="627">
        <v>900950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659792</v>
      </c>
      <c r="CS45" s="634"/>
      <c r="CT45" s="634"/>
      <c r="CU45" s="634"/>
      <c r="CV45" s="634"/>
      <c r="CW45" s="634"/>
      <c r="CX45" s="634"/>
      <c r="CY45" s="635"/>
      <c r="CZ45" s="624">
        <v>2</v>
      </c>
      <c r="DA45" s="636"/>
      <c r="DB45" s="636"/>
      <c r="DC45" s="637"/>
      <c r="DD45" s="627">
        <v>129608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2118155</v>
      </c>
      <c r="CS46" s="622"/>
      <c r="CT46" s="622"/>
      <c r="CU46" s="622"/>
      <c r="CV46" s="622"/>
      <c r="CW46" s="622"/>
      <c r="CX46" s="622"/>
      <c r="CY46" s="623"/>
      <c r="CZ46" s="624">
        <v>6.4</v>
      </c>
      <c r="DA46" s="625"/>
      <c r="DB46" s="625"/>
      <c r="DC46" s="626"/>
      <c r="DD46" s="627">
        <v>755474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979</v>
      </c>
      <c r="CS47" s="634"/>
      <c r="CT47" s="634"/>
      <c r="CU47" s="634"/>
      <c r="CV47" s="634"/>
      <c r="CW47" s="634"/>
      <c r="CX47" s="634"/>
      <c r="CY47" s="635"/>
      <c r="CZ47" s="624">
        <v>0</v>
      </c>
      <c r="DA47" s="636"/>
      <c r="DB47" s="636"/>
      <c r="DC47" s="637"/>
      <c r="DD47" s="627">
        <v>979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c r="B48" s="225"/>
      <c r="CD48" s="644"/>
      <c r="CE48" s="645"/>
      <c r="CF48" s="618" t="s">
        <v>367</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33309170</v>
      </c>
      <c r="CS49" s="606"/>
      <c r="CT49" s="606"/>
      <c r="CU49" s="606"/>
      <c r="CV49" s="606"/>
      <c r="CW49" s="606"/>
      <c r="CX49" s="606"/>
      <c r="CY49" s="607"/>
      <c r="CZ49" s="608">
        <v>100</v>
      </c>
      <c r="DA49" s="609"/>
      <c r="DB49" s="609"/>
      <c r="DC49" s="610"/>
      <c r="DD49" s="611">
        <v>23374087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Ax8EHfRkY1/l83cdTLJxgvisnkMDsZMagUOT+xQoZMdf7CymmDQ+H+ZAoFSkuQitbbCKGeYW61BeALCEUjOyA==" saltValue="Rka9uSyIK6T5hwzi3+Crl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37025</v>
      </c>
      <c r="R7" s="1103"/>
      <c r="S7" s="1103"/>
      <c r="T7" s="1103"/>
      <c r="U7" s="1103"/>
      <c r="V7" s="1103">
        <v>33309</v>
      </c>
      <c r="W7" s="1103"/>
      <c r="X7" s="1103"/>
      <c r="Y7" s="1103"/>
      <c r="Z7" s="1103"/>
      <c r="AA7" s="1103">
        <v>3716</v>
      </c>
      <c r="AB7" s="1103"/>
      <c r="AC7" s="1103"/>
      <c r="AD7" s="1103"/>
      <c r="AE7" s="1104"/>
      <c r="AF7" s="1105">
        <v>1982</v>
      </c>
      <c r="AG7" s="1106"/>
      <c r="AH7" s="1106"/>
      <c r="AI7" s="1106"/>
      <c r="AJ7" s="1107"/>
      <c r="AK7" s="1108">
        <v>634</v>
      </c>
      <c r="AL7" s="1109"/>
      <c r="AM7" s="1109"/>
      <c r="AN7" s="1109"/>
      <c r="AO7" s="1109"/>
      <c r="AP7" s="1109">
        <v>25679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602</v>
      </c>
      <c r="BT7" s="1100"/>
      <c r="BU7" s="1100"/>
      <c r="BV7" s="1100"/>
      <c r="BW7" s="1100"/>
      <c r="BX7" s="1100"/>
      <c r="BY7" s="1100"/>
      <c r="BZ7" s="1100"/>
      <c r="CA7" s="1100"/>
      <c r="CB7" s="1100"/>
      <c r="CC7" s="1100"/>
      <c r="CD7" s="1100"/>
      <c r="CE7" s="1100"/>
      <c r="CF7" s="1100"/>
      <c r="CG7" s="1112"/>
      <c r="CH7" s="1096">
        <v>16</v>
      </c>
      <c r="CI7" s="1097"/>
      <c r="CJ7" s="1097"/>
      <c r="CK7" s="1097"/>
      <c r="CL7" s="1098"/>
      <c r="CM7" s="1096">
        <v>428</v>
      </c>
      <c r="CN7" s="1097"/>
      <c r="CO7" s="1097"/>
      <c r="CP7" s="1097"/>
      <c r="CQ7" s="1098"/>
      <c r="CR7" s="1096">
        <v>80</v>
      </c>
      <c r="CS7" s="1097"/>
      <c r="CT7" s="1097"/>
      <c r="CU7" s="1097"/>
      <c r="CV7" s="1098"/>
      <c r="CW7" s="1096" t="s">
        <v>599</v>
      </c>
      <c r="CX7" s="1097"/>
      <c r="CY7" s="1097"/>
      <c r="CZ7" s="1097"/>
      <c r="DA7" s="1098"/>
      <c r="DB7" s="1096" t="s">
        <v>599</v>
      </c>
      <c r="DC7" s="1097"/>
      <c r="DD7" s="1097"/>
      <c r="DE7" s="1097"/>
      <c r="DF7" s="1098"/>
      <c r="DG7" s="1096" t="s">
        <v>599</v>
      </c>
      <c r="DH7" s="1097"/>
      <c r="DI7" s="1097"/>
      <c r="DJ7" s="1097"/>
      <c r="DK7" s="1098"/>
      <c r="DL7" s="1096" t="s">
        <v>599</v>
      </c>
      <c r="DM7" s="1097"/>
      <c r="DN7" s="1097"/>
      <c r="DO7" s="1097"/>
      <c r="DP7" s="1098"/>
      <c r="DQ7" s="1096" t="s">
        <v>599</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604</v>
      </c>
      <c r="BT8" s="993"/>
      <c r="BU8" s="993"/>
      <c r="BV8" s="993"/>
      <c r="BW8" s="993"/>
      <c r="BX8" s="993"/>
      <c r="BY8" s="993"/>
      <c r="BZ8" s="993"/>
      <c r="CA8" s="993"/>
      <c r="CB8" s="993"/>
      <c r="CC8" s="993"/>
      <c r="CD8" s="993"/>
      <c r="CE8" s="993"/>
      <c r="CF8" s="993"/>
      <c r="CG8" s="1014"/>
      <c r="CH8" s="989">
        <v>1</v>
      </c>
      <c r="CI8" s="990"/>
      <c r="CJ8" s="990"/>
      <c r="CK8" s="990"/>
      <c r="CL8" s="991"/>
      <c r="CM8" s="989">
        <v>68</v>
      </c>
      <c r="CN8" s="990"/>
      <c r="CO8" s="990"/>
      <c r="CP8" s="990"/>
      <c r="CQ8" s="991"/>
      <c r="CR8" s="989">
        <v>30</v>
      </c>
      <c r="CS8" s="990"/>
      <c r="CT8" s="990"/>
      <c r="CU8" s="990"/>
      <c r="CV8" s="991"/>
      <c r="CW8" s="989">
        <v>35</v>
      </c>
      <c r="CX8" s="990"/>
      <c r="CY8" s="990"/>
      <c r="CZ8" s="990"/>
      <c r="DA8" s="991"/>
      <c r="DB8" s="989" t="s">
        <v>599</v>
      </c>
      <c r="DC8" s="990"/>
      <c r="DD8" s="990"/>
      <c r="DE8" s="990"/>
      <c r="DF8" s="991"/>
      <c r="DG8" s="989" t="s">
        <v>599</v>
      </c>
      <c r="DH8" s="990"/>
      <c r="DI8" s="990"/>
      <c r="DJ8" s="990"/>
      <c r="DK8" s="991"/>
      <c r="DL8" s="989" t="s">
        <v>599</v>
      </c>
      <c r="DM8" s="990"/>
      <c r="DN8" s="990"/>
      <c r="DO8" s="990"/>
      <c r="DP8" s="991"/>
      <c r="DQ8" s="989" t="s">
        <v>599</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603</v>
      </c>
      <c r="BT9" s="993"/>
      <c r="BU9" s="993"/>
      <c r="BV9" s="993"/>
      <c r="BW9" s="993"/>
      <c r="BX9" s="993"/>
      <c r="BY9" s="993"/>
      <c r="BZ9" s="993"/>
      <c r="CA9" s="993"/>
      <c r="CB9" s="993"/>
      <c r="CC9" s="993"/>
      <c r="CD9" s="993"/>
      <c r="CE9" s="993"/>
      <c r="CF9" s="993"/>
      <c r="CG9" s="1014"/>
      <c r="CH9" s="989">
        <v>-3</v>
      </c>
      <c r="CI9" s="990"/>
      <c r="CJ9" s="990"/>
      <c r="CK9" s="990"/>
      <c r="CL9" s="991"/>
      <c r="CM9" s="989">
        <v>45</v>
      </c>
      <c r="CN9" s="990"/>
      <c r="CO9" s="990"/>
      <c r="CP9" s="990"/>
      <c r="CQ9" s="991"/>
      <c r="CR9" s="989">
        <v>30</v>
      </c>
      <c r="CS9" s="990"/>
      <c r="CT9" s="990"/>
      <c r="CU9" s="990"/>
      <c r="CV9" s="991"/>
      <c r="CW9" s="989">
        <v>97</v>
      </c>
      <c r="CX9" s="990"/>
      <c r="CY9" s="990"/>
      <c r="CZ9" s="990"/>
      <c r="DA9" s="991"/>
      <c r="DB9" s="989" t="s">
        <v>599</v>
      </c>
      <c r="DC9" s="990"/>
      <c r="DD9" s="990"/>
      <c r="DE9" s="990"/>
      <c r="DF9" s="991"/>
      <c r="DG9" s="989" t="s">
        <v>599</v>
      </c>
      <c r="DH9" s="990"/>
      <c r="DI9" s="990"/>
      <c r="DJ9" s="990"/>
      <c r="DK9" s="991"/>
      <c r="DL9" s="989" t="s">
        <v>599</v>
      </c>
      <c r="DM9" s="990"/>
      <c r="DN9" s="990"/>
      <c r="DO9" s="990"/>
      <c r="DP9" s="991"/>
      <c r="DQ9" s="989" t="s">
        <v>599</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605</v>
      </c>
      <c r="BT10" s="993"/>
      <c r="BU10" s="993"/>
      <c r="BV10" s="993"/>
      <c r="BW10" s="993"/>
      <c r="BX10" s="993"/>
      <c r="BY10" s="993"/>
      <c r="BZ10" s="993"/>
      <c r="CA10" s="993"/>
      <c r="CB10" s="993"/>
      <c r="CC10" s="993"/>
      <c r="CD10" s="993"/>
      <c r="CE10" s="993"/>
      <c r="CF10" s="993"/>
      <c r="CG10" s="1014"/>
      <c r="CH10" s="989" t="s">
        <v>599</v>
      </c>
      <c r="CI10" s="990"/>
      <c r="CJ10" s="990"/>
      <c r="CK10" s="990"/>
      <c r="CL10" s="991"/>
      <c r="CM10" s="989" t="s">
        <v>599</v>
      </c>
      <c r="CN10" s="990"/>
      <c r="CO10" s="990"/>
      <c r="CP10" s="990"/>
      <c r="CQ10" s="991"/>
      <c r="CR10" s="989">
        <v>30</v>
      </c>
      <c r="CS10" s="990"/>
      <c r="CT10" s="990"/>
      <c r="CU10" s="990"/>
      <c r="CV10" s="991"/>
      <c r="CW10" s="989" t="s">
        <v>599</v>
      </c>
      <c r="CX10" s="990"/>
      <c r="CY10" s="990"/>
      <c r="CZ10" s="990"/>
      <c r="DA10" s="991"/>
      <c r="DB10" s="989" t="s">
        <v>599</v>
      </c>
      <c r="DC10" s="990"/>
      <c r="DD10" s="990"/>
      <c r="DE10" s="990"/>
      <c r="DF10" s="991"/>
      <c r="DG10" s="989" t="s">
        <v>599</v>
      </c>
      <c r="DH10" s="990"/>
      <c r="DI10" s="990"/>
      <c r="DJ10" s="990"/>
      <c r="DK10" s="991"/>
      <c r="DL10" s="989" t="s">
        <v>599</v>
      </c>
      <c r="DM10" s="990"/>
      <c r="DN10" s="990"/>
      <c r="DO10" s="990"/>
      <c r="DP10" s="991"/>
      <c r="DQ10" s="989" t="s">
        <v>599</v>
      </c>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37025</v>
      </c>
      <c r="R23" s="1061"/>
      <c r="S23" s="1061"/>
      <c r="T23" s="1061"/>
      <c r="U23" s="1061"/>
      <c r="V23" s="1061">
        <v>33309</v>
      </c>
      <c r="W23" s="1061"/>
      <c r="X23" s="1061"/>
      <c r="Y23" s="1061"/>
      <c r="Z23" s="1061"/>
      <c r="AA23" s="1061">
        <v>3716</v>
      </c>
      <c r="AB23" s="1061"/>
      <c r="AC23" s="1061"/>
      <c r="AD23" s="1061"/>
      <c r="AE23" s="1068"/>
      <c r="AF23" s="1069">
        <v>1982</v>
      </c>
      <c r="AG23" s="1061"/>
      <c r="AH23" s="1061"/>
      <c r="AI23" s="1061"/>
      <c r="AJ23" s="1070"/>
      <c r="AK23" s="1071"/>
      <c r="AL23" s="1072"/>
      <c r="AM23" s="1072"/>
      <c r="AN23" s="1072"/>
      <c r="AO23" s="1072"/>
      <c r="AP23" s="1061">
        <v>25679</v>
      </c>
      <c r="AQ23" s="1061"/>
      <c r="AR23" s="1061"/>
      <c r="AS23" s="1061"/>
      <c r="AT23" s="1061"/>
      <c r="AU23" s="1062"/>
      <c r="AV23" s="1062"/>
      <c r="AW23" s="1062"/>
      <c r="AX23" s="1062"/>
      <c r="AY23" s="1063"/>
      <c r="AZ23" s="1064" t="s">
        <v>243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7448</v>
      </c>
      <c r="R28" s="1051"/>
      <c r="S28" s="1051"/>
      <c r="T28" s="1051"/>
      <c r="U28" s="1051"/>
      <c r="V28" s="1051">
        <v>7324</v>
      </c>
      <c r="W28" s="1051"/>
      <c r="X28" s="1051"/>
      <c r="Y28" s="1051"/>
      <c r="Z28" s="1051"/>
      <c r="AA28" s="1051">
        <v>125</v>
      </c>
      <c r="AB28" s="1051"/>
      <c r="AC28" s="1051"/>
      <c r="AD28" s="1051"/>
      <c r="AE28" s="1052"/>
      <c r="AF28" s="1053">
        <v>125</v>
      </c>
      <c r="AG28" s="1051"/>
      <c r="AH28" s="1051"/>
      <c r="AI28" s="1051"/>
      <c r="AJ28" s="1054"/>
      <c r="AK28" s="1042">
        <v>537</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1495</v>
      </c>
      <c r="R29" s="1039"/>
      <c r="S29" s="1039"/>
      <c r="T29" s="1039"/>
      <c r="U29" s="1039"/>
      <c r="V29" s="1039">
        <v>1494</v>
      </c>
      <c r="W29" s="1039"/>
      <c r="X29" s="1039"/>
      <c r="Y29" s="1039"/>
      <c r="Z29" s="1039"/>
      <c r="AA29" s="1039">
        <v>1</v>
      </c>
      <c r="AB29" s="1039"/>
      <c r="AC29" s="1039"/>
      <c r="AD29" s="1039"/>
      <c r="AE29" s="1040"/>
      <c r="AF29" s="1035">
        <v>1</v>
      </c>
      <c r="AG29" s="1036"/>
      <c r="AH29" s="1036"/>
      <c r="AI29" s="1036"/>
      <c r="AJ29" s="1037"/>
      <c r="AK29" s="980">
        <v>865</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6382</v>
      </c>
      <c r="R30" s="1039"/>
      <c r="S30" s="1039"/>
      <c r="T30" s="1039"/>
      <c r="U30" s="1039"/>
      <c r="V30" s="1039">
        <v>6037</v>
      </c>
      <c r="W30" s="1039"/>
      <c r="X30" s="1039"/>
      <c r="Y30" s="1039"/>
      <c r="Z30" s="1039"/>
      <c r="AA30" s="1039">
        <v>345</v>
      </c>
      <c r="AB30" s="1039"/>
      <c r="AC30" s="1039"/>
      <c r="AD30" s="1039"/>
      <c r="AE30" s="1040"/>
      <c r="AF30" s="1035">
        <v>345</v>
      </c>
      <c r="AG30" s="1036"/>
      <c r="AH30" s="1036"/>
      <c r="AI30" s="1036"/>
      <c r="AJ30" s="1037"/>
      <c r="AK30" s="980">
        <v>966</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8</v>
      </c>
      <c r="R31" s="1039"/>
      <c r="S31" s="1039"/>
      <c r="T31" s="1039"/>
      <c r="U31" s="1039"/>
      <c r="V31" s="1039">
        <v>6</v>
      </c>
      <c r="W31" s="1039"/>
      <c r="X31" s="1039"/>
      <c r="Y31" s="1039"/>
      <c r="Z31" s="1039"/>
      <c r="AA31" s="1039">
        <v>2</v>
      </c>
      <c r="AB31" s="1039"/>
      <c r="AC31" s="1039"/>
      <c r="AD31" s="1039"/>
      <c r="AE31" s="1040"/>
      <c r="AF31" s="1035">
        <v>2</v>
      </c>
      <c r="AG31" s="1036"/>
      <c r="AH31" s="1036"/>
      <c r="AI31" s="1036"/>
      <c r="AJ31" s="1037"/>
      <c r="AK31" s="980" t="s">
        <v>612</v>
      </c>
      <c r="AL31" s="971"/>
      <c r="AM31" s="971"/>
      <c r="AN31" s="971"/>
      <c r="AO31" s="971"/>
      <c r="AP31" s="971" t="s">
        <v>583</v>
      </c>
      <c r="AQ31" s="971"/>
      <c r="AR31" s="971"/>
      <c r="AS31" s="971"/>
      <c r="AT31" s="971"/>
      <c r="AU31" s="971" t="s">
        <v>583</v>
      </c>
      <c r="AV31" s="971"/>
      <c r="AW31" s="971"/>
      <c r="AX31" s="971"/>
      <c r="AY31" s="971"/>
      <c r="AZ31" s="1041" t="s">
        <v>583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2292</v>
      </c>
      <c r="R32" s="1039"/>
      <c r="S32" s="1039"/>
      <c r="T32" s="1039"/>
      <c r="U32" s="1039"/>
      <c r="V32" s="1039">
        <v>411</v>
      </c>
      <c r="W32" s="1039"/>
      <c r="X32" s="1039"/>
      <c r="Y32" s="1039"/>
      <c r="Z32" s="1039"/>
      <c r="AA32" s="1039">
        <v>1881</v>
      </c>
      <c r="AB32" s="1039"/>
      <c r="AC32" s="1039"/>
      <c r="AD32" s="1039"/>
      <c r="AE32" s="1040"/>
      <c r="AF32" s="1035">
        <v>1879</v>
      </c>
      <c r="AG32" s="1036"/>
      <c r="AH32" s="1036"/>
      <c r="AI32" s="1036"/>
      <c r="AJ32" s="1037"/>
      <c r="AK32" s="980">
        <v>173</v>
      </c>
      <c r="AL32" s="971"/>
      <c r="AM32" s="971"/>
      <c r="AN32" s="971"/>
      <c r="AO32" s="971"/>
      <c r="AP32" s="971">
        <v>5094</v>
      </c>
      <c r="AQ32" s="971"/>
      <c r="AR32" s="971"/>
      <c r="AS32" s="971"/>
      <c r="AT32" s="971"/>
      <c r="AU32" s="971">
        <v>699</v>
      </c>
      <c r="AV32" s="971"/>
      <c r="AW32" s="971"/>
      <c r="AX32" s="971"/>
      <c r="AY32" s="971"/>
      <c r="AZ32" s="1041" t="s">
        <v>583</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411</v>
      </c>
      <c r="C33" s="1031"/>
      <c r="D33" s="1031"/>
      <c r="E33" s="1031"/>
      <c r="F33" s="1031"/>
      <c r="G33" s="1031"/>
      <c r="H33" s="1031"/>
      <c r="I33" s="1031"/>
      <c r="J33" s="1031"/>
      <c r="K33" s="1031"/>
      <c r="L33" s="1031"/>
      <c r="M33" s="1031"/>
      <c r="N33" s="1031"/>
      <c r="O33" s="1031"/>
      <c r="P33" s="1032"/>
      <c r="Q33" s="1038">
        <v>34</v>
      </c>
      <c r="R33" s="1039"/>
      <c r="S33" s="1039"/>
      <c r="T33" s="1039"/>
      <c r="U33" s="1039"/>
      <c r="V33" s="1039">
        <v>0</v>
      </c>
      <c r="W33" s="1039"/>
      <c r="X33" s="1039"/>
      <c r="Y33" s="1039"/>
      <c r="Z33" s="1039"/>
      <c r="AA33" s="1039">
        <v>34</v>
      </c>
      <c r="AB33" s="1039"/>
      <c r="AC33" s="1039"/>
      <c r="AD33" s="1039"/>
      <c r="AE33" s="1040"/>
      <c r="AF33" s="1035">
        <v>34</v>
      </c>
      <c r="AG33" s="1036"/>
      <c r="AH33" s="1036"/>
      <c r="AI33" s="1036"/>
      <c r="AJ33" s="1037"/>
      <c r="AK33" s="980" t="s">
        <v>612</v>
      </c>
      <c r="AL33" s="971"/>
      <c r="AM33" s="971"/>
      <c r="AN33" s="971"/>
      <c r="AO33" s="971"/>
      <c r="AP33" s="971" t="s">
        <v>612</v>
      </c>
      <c r="AQ33" s="971"/>
      <c r="AR33" s="971"/>
      <c r="AS33" s="971"/>
      <c r="AT33" s="971"/>
      <c r="AU33" s="971" t="s">
        <v>583</v>
      </c>
      <c r="AV33" s="971"/>
      <c r="AW33" s="971"/>
      <c r="AX33" s="971"/>
      <c r="AY33" s="971"/>
      <c r="AZ33" s="1041" t="s">
        <v>583</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413</v>
      </c>
      <c r="C34" s="1031"/>
      <c r="D34" s="1031"/>
      <c r="E34" s="1031"/>
      <c r="F34" s="1031"/>
      <c r="G34" s="1031"/>
      <c r="H34" s="1031"/>
      <c r="I34" s="1031"/>
      <c r="J34" s="1031"/>
      <c r="K34" s="1031"/>
      <c r="L34" s="1031"/>
      <c r="M34" s="1031"/>
      <c r="N34" s="1031"/>
      <c r="O34" s="1031"/>
      <c r="P34" s="1032"/>
      <c r="Q34" s="1038">
        <v>458</v>
      </c>
      <c r="R34" s="1039"/>
      <c r="S34" s="1039"/>
      <c r="T34" s="1039"/>
      <c r="U34" s="1039"/>
      <c r="V34" s="1039">
        <v>128</v>
      </c>
      <c r="W34" s="1039"/>
      <c r="X34" s="1039"/>
      <c r="Y34" s="1039"/>
      <c r="Z34" s="1039"/>
      <c r="AA34" s="1039">
        <v>330</v>
      </c>
      <c r="AB34" s="1039"/>
      <c r="AC34" s="1039"/>
      <c r="AD34" s="1039"/>
      <c r="AE34" s="1040"/>
      <c r="AF34" s="1035">
        <v>330</v>
      </c>
      <c r="AG34" s="1036"/>
      <c r="AH34" s="1036"/>
      <c r="AI34" s="1036"/>
      <c r="AJ34" s="1037"/>
      <c r="AK34" s="980">
        <v>1169</v>
      </c>
      <c r="AL34" s="971"/>
      <c r="AM34" s="971"/>
      <c r="AN34" s="971"/>
      <c r="AO34" s="971"/>
      <c r="AP34" s="971">
        <v>13177</v>
      </c>
      <c r="AQ34" s="971"/>
      <c r="AR34" s="971"/>
      <c r="AS34" s="971"/>
      <c r="AT34" s="971"/>
      <c r="AU34" s="971">
        <v>9633</v>
      </c>
      <c r="AV34" s="971"/>
      <c r="AW34" s="971"/>
      <c r="AX34" s="971"/>
      <c r="AY34" s="971"/>
      <c r="AZ34" s="1041" t="s">
        <v>583</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414</v>
      </c>
      <c r="C35" s="1031"/>
      <c r="D35" s="1031"/>
      <c r="E35" s="1031"/>
      <c r="F35" s="1031"/>
      <c r="G35" s="1031"/>
      <c r="H35" s="1031"/>
      <c r="I35" s="1031"/>
      <c r="J35" s="1031"/>
      <c r="K35" s="1031"/>
      <c r="L35" s="1031"/>
      <c r="M35" s="1031"/>
      <c r="N35" s="1031"/>
      <c r="O35" s="1031"/>
      <c r="P35" s="1032"/>
      <c r="Q35" s="1038">
        <v>32</v>
      </c>
      <c r="R35" s="1039"/>
      <c r="S35" s="1039"/>
      <c r="T35" s="1039"/>
      <c r="U35" s="1039"/>
      <c r="V35" s="1039">
        <v>31</v>
      </c>
      <c r="W35" s="1039"/>
      <c r="X35" s="1039"/>
      <c r="Y35" s="1039"/>
      <c r="Z35" s="1039"/>
      <c r="AA35" s="1039">
        <v>0</v>
      </c>
      <c r="AB35" s="1039"/>
      <c r="AC35" s="1039"/>
      <c r="AD35" s="1039"/>
      <c r="AE35" s="1040"/>
      <c r="AF35" s="1035">
        <v>0</v>
      </c>
      <c r="AG35" s="1036"/>
      <c r="AH35" s="1036"/>
      <c r="AI35" s="1036"/>
      <c r="AJ35" s="1037"/>
      <c r="AK35" s="980">
        <v>19</v>
      </c>
      <c r="AL35" s="971"/>
      <c r="AM35" s="971"/>
      <c r="AN35" s="971"/>
      <c r="AO35" s="971"/>
      <c r="AP35" s="971">
        <v>45</v>
      </c>
      <c r="AQ35" s="971"/>
      <c r="AR35" s="971"/>
      <c r="AS35" s="971"/>
      <c r="AT35" s="971"/>
      <c r="AU35" s="971">
        <v>45</v>
      </c>
      <c r="AV35" s="971"/>
      <c r="AW35" s="971"/>
      <c r="AX35" s="971"/>
      <c r="AY35" s="971"/>
      <c r="AZ35" s="1041" t="s">
        <v>583</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416</v>
      </c>
      <c r="C36" s="1031"/>
      <c r="D36" s="1031"/>
      <c r="E36" s="1031"/>
      <c r="F36" s="1031"/>
      <c r="G36" s="1031"/>
      <c r="H36" s="1031"/>
      <c r="I36" s="1031"/>
      <c r="J36" s="1031"/>
      <c r="K36" s="1031"/>
      <c r="L36" s="1031"/>
      <c r="M36" s="1031"/>
      <c r="N36" s="1031"/>
      <c r="O36" s="1031"/>
      <c r="P36" s="1032"/>
      <c r="Q36" s="1038">
        <v>3</v>
      </c>
      <c r="R36" s="1039"/>
      <c r="S36" s="1039"/>
      <c r="T36" s="1039"/>
      <c r="U36" s="1039"/>
      <c r="V36" s="1039">
        <v>3</v>
      </c>
      <c r="W36" s="1039"/>
      <c r="X36" s="1039"/>
      <c r="Y36" s="1039"/>
      <c r="Z36" s="1039"/>
      <c r="AA36" s="1039">
        <v>0</v>
      </c>
      <c r="AB36" s="1039"/>
      <c r="AC36" s="1039"/>
      <c r="AD36" s="1039"/>
      <c r="AE36" s="1040"/>
      <c r="AF36" s="1035">
        <v>0</v>
      </c>
      <c r="AG36" s="1036"/>
      <c r="AH36" s="1036"/>
      <c r="AI36" s="1036"/>
      <c r="AJ36" s="1037"/>
      <c r="AK36" s="980" t="s">
        <v>612</v>
      </c>
      <c r="AL36" s="971"/>
      <c r="AM36" s="971"/>
      <c r="AN36" s="971"/>
      <c r="AO36" s="971"/>
      <c r="AP36" s="971" t="s">
        <v>612</v>
      </c>
      <c r="AQ36" s="971"/>
      <c r="AR36" s="971"/>
      <c r="AS36" s="971"/>
      <c r="AT36" s="971"/>
      <c r="AU36" s="971" t="s">
        <v>612</v>
      </c>
      <c r="AV36" s="971"/>
      <c r="AW36" s="971"/>
      <c r="AX36" s="971"/>
      <c r="AY36" s="971"/>
      <c r="AZ36" s="1041" t="s">
        <v>583</v>
      </c>
      <c r="BA36" s="1041"/>
      <c r="BB36" s="1041"/>
      <c r="BC36" s="1041"/>
      <c r="BD36" s="1041"/>
      <c r="BE36" s="972" t="s">
        <v>415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417</v>
      </c>
      <c r="C37" s="1031"/>
      <c r="D37" s="1031"/>
      <c r="E37" s="1031"/>
      <c r="F37" s="1031"/>
      <c r="G37" s="1031"/>
      <c r="H37" s="1031"/>
      <c r="I37" s="1031"/>
      <c r="J37" s="1031"/>
      <c r="K37" s="1031"/>
      <c r="L37" s="1031"/>
      <c r="M37" s="1031"/>
      <c r="N37" s="1031"/>
      <c r="O37" s="1031"/>
      <c r="P37" s="1032"/>
      <c r="Q37" s="1038">
        <v>47</v>
      </c>
      <c r="R37" s="1039"/>
      <c r="S37" s="1039"/>
      <c r="T37" s="1039"/>
      <c r="U37" s="1039"/>
      <c r="V37" s="1039">
        <v>44</v>
      </c>
      <c r="W37" s="1039"/>
      <c r="X37" s="1039"/>
      <c r="Y37" s="1039"/>
      <c r="Z37" s="1039"/>
      <c r="AA37" s="1039">
        <v>3</v>
      </c>
      <c r="AB37" s="1039"/>
      <c r="AC37" s="1039"/>
      <c r="AD37" s="1039"/>
      <c r="AE37" s="1040"/>
      <c r="AF37" s="1035">
        <v>3</v>
      </c>
      <c r="AG37" s="1036"/>
      <c r="AH37" s="1036"/>
      <c r="AI37" s="1036"/>
      <c r="AJ37" s="1037"/>
      <c r="AK37" s="980" t="s">
        <v>612</v>
      </c>
      <c r="AL37" s="971"/>
      <c r="AM37" s="971"/>
      <c r="AN37" s="971"/>
      <c r="AO37" s="971"/>
      <c r="AP37" s="971" t="s">
        <v>612</v>
      </c>
      <c r="AQ37" s="971"/>
      <c r="AR37" s="971"/>
      <c r="AS37" s="971"/>
      <c r="AT37" s="971"/>
      <c r="AU37" s="971" t="s">
        <v>612</v>
      </c>
      <c r="AV37" s="971"/>
      <c r="AW37" s="971"/>
      <c r="AX37" s="971"/>
      <c r="AY37" s="971"/>
      <c r="AZ37" s="1041" t="s">
        <v>583</v>
      </c>
      <c r="BA37" s="1041"/>
      <c r="BB37" s="1041"/>
      <c r="BC37" s="1041"/>
      <c r="BD37" s="1041"/>
      <c r="BE37" s="972" t="s">
        <v>415</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t="s">
        <v>418</v>
      </c>
      <c r="C38" s="1031"/>
      <c r="D38" s="1031"/>
      <c r="E38" s="1031"/>
      <c r="F38" s="1031"/>
      <c r="G38" s="1031"/>
      <c r="H38" s="1031"/>
      <c r="I38" s="1031"/>
      <c r="J38" s="1031"/>
      <c r="K38" s="1031"/>
      <c r="L38" s="1031"/>
      <c r="M38" s="1031"/>
      <c r="N38" s="1031"/>
      <c r="O38" s="1031"/>
      <c r="P38" s="1032"/>
      <c r="Q38" s="1038">
        <v>1889</v>
      </c>
      <c r="R38" s="1039"/>
      <c r="S38" s="1039"/>
      <c r="T38" s="1039"/>
      <c r="U38" s="1039"/>
      <c r="V38" s="1039">
        <v>1720</v>
      </c>
      <c r="W38" s="1039"/>
      <c r="X38" s="1039"/>
      <c r="Y38" s="1039"/>
      <c r="Z38" s="1039"/>
      <c r="AA38" s="1039">
        <v>169</v>
      </c>
      <c r="AB38" s="1039"/>
      <c r="AC38" s="1039"/>
      <c r="AD38" s="1039"/>
      <c r="AE38" s="1040"/>
      <c r="AF38" s="1035" t="s">
        <v>243</v>
      </c>
      <c r="AG38" s="1036"/>
      <c r="AH38" s="1036"/>
      <c r="AI38" s="1036"/>
      <c r="AJ38" s="1037"/>
      <c r="AK38" s="980">
        <v>2</v>
      </c>
      <c r="AL38" s="971"/>
      <c r="AM38" s="971"/>
      <c r="AN38" s="971"/>
      <c r="AO38" s="971"/>
      <c r="AP38" s="971">
        <v>791</v>
      </c>
      <c r="AQ38" s="971"/>
      <c r="AR38" s="971"/>
      <c r="AS38" s="971"/>
      <c r="AT38" s="971"/>
      <c r="AU38" s="971">
        <v>0</v>
      </c>
      <c r="AV38" s="971"/>
      <c r="AW38" s="971"/>
      <c r="AX38" s="971"/>
      <c r="AY38" s="971"/>
      <c r="AZ38" s="1041" t="s">
        <v>583</v>
      </c>
      <c r="BA38" s="1041"/>
      <c r="BB38" s="1041"/>
      <c r="BC38" s="1041"/>
      <c r="BD38" s="1041"/>
      <c r="BE38" s="972" t="s">
        <v>419</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2719</v>
      </c>
      <c r="AG63" s="959"/>
      <c r="AH63" s="959"/>
      <c r="AI63" s="959"/>
      <c r="AJ63" s="1022"/>
      <c r="AK63" s="1023"/>
      <c r="AL63" s="963"/>
      <c r="AM63" s="963"/>
      <c r="AN63" s="963"/>
      <c r="AO63" s="963"/>
      <c r="AP63" s="959">
        <v>19107</v>
      </c>
      <c r="AQ63" s="959"/>
      <c r="AR63" s="959"/>
      <c r="AS63" s="959"/>
      <c r="AT63" s="959"/>
      <c r="AU63" s="959">
        <v>10377</v>
      </c>
      <c r="AV63" s="959"/>
      <c r="AW63" s="959"/>
      <c r="AX63" s="959"/>
      <c r="AY63" s="959"/>
      <c r="AZ63" s="1017"/>
      <c r="BA63" s="1017"/>
      <c r="BB63" s="1017"/>
      <c r="BC63" s="1017"/>
      <c r="BD63" s="1017"/>
      <c r="BE63" s="960"/>
      <c r="BF63" s="960"/>
      <c r="BG63" s="960"/>
      <c r="BH63" s="960"/>
      <c r="BI63" s="961"/>
      <c r="BJ63" s="1018" t="s">
        <v>243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399</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426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584</v>
      </c>
      <c r="C68" s="986"/>
      <c r="D68" s="986"/>
      <c r="E68" s="986"/>
      <c r="F68" s="986"/>
      <c r="G68" s="986"/>
      <c r="H68" s="986"/>
      <c r="I68" s="986"/>
      <c r="J68" s="986"/>
      <c r="K68" s="986"/>
      <c r="L68" s="986"/>
      <c r="M68" s="986"/>
      <c r="N68" s="986"/>
      <c r="O68" s="986"/>
      <c r="P68" s="987"/>
      <c r="Q68" s="988">
        <v>30</v>
      </c>
      <c r="R68" s="982"/>
      <c r="S68" s="982"/>
      <c r="T68" s="982"/>
      <c r="U68" s="982"/>
      <c r="V68" s="982">
        <v>28</v>
      </c>
      <c r="W68" s="982"/>
      <c r="X68" s="982"/>
      <c r="Y68" s="982"/>
      <c r="Z68" s="982"/>
      <c r="AA68" s="982">
        <v>2</v>
      </c>
      <c r="AB68" s="982"/>
      <c r="AC68" s="982"/>
      <c r="AD68" s="982"/>
      <c r="AE68" s="982"/>
      <c r="AF68" s="982">
        <v>2</v>
      </c>
      <c r="AG68" s="982"/>
      <c r="AH68" s="982"/>
      <c r="AI68" s="982"/>
      <c r="AJ68" s="982"/>
      <c r="AK68" s="982" t="s">
        <v>612</v>
      </c>
      <c r="AL68" s="982"/>
      <c r="AM68" s="982"/>
      <c r="AN68" s="982"/>
      <c r="AO68" s="982"/>
      <c r="AP68" s="982" t="s">
        <v>612</v>
      </c>
      <c r="AQ68" s="982"/>
      <c r="AR68" s="982"/>
      <c r="AS68" s="982"/>
      <c r="AT68" s="982"/>
      <c r="AU68" s="982" t="s">
        <v>599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585</v>
      </c>
      <c r="C69" s="975"/>
      <c r="D69" s="975"/>
      <c r="E69" s="975"/>
      <c r="F69" s="975"/>
      <c r="G69" s="975"/>
      <c r="H69" s="975"/>
      <c r="I69" s="975"/>
      <c r="J69" s="975"/>
      <c r="K69" s="975"/>
      <c r="L69" s="975"/>
      <c r="M69" s="975"/>
      <c r="N69" s="975"/>
      <c r="O69" s="975"/>
      <c r="P69" s="976"/>
      <c r="Q69" s="977">
        <v>408</v>
      </c>
      <c r="R69" s="971"/>
      <c r="S69" s="971"/>
      <c r="T69" s="971"/>
      <c r="U69" s="971"/>
      <c r="V69" s="971">
        <v>368</v>
      </c>
      <c r="W69" s="971"/>
      <c r="X69" s="971"/>
      <c r="Y69" s="971"/>
      <c r="Z69" s="971"/>
      <c r="AA69" s="971">
        <v>39</v>
      </c>
      <c r="AB69" s="971"/>
      <c r="AC69" s="971"/>
      <c r="AD69" s="971"/>
      <c r="AE69" s="971"/>
      <c r="AF69" s="971">
        <v>39</v>
      </c>
      <c r="AG69" s="971"/>
      <c r="AH69" s="971"/>
      <c r="AI69" s="971"/>
      <c r="AJ69" s="971"/>
      <c r="AK69" s="971">
        <v>84</v>
      </c>
      <c r="AL69" s="971"/>
      <c r="AM69" s="971"/>
      <c r="AN69" s="971"/>
      <c r="AO69" s="971"/>
      <c r="AP69" s="971" t="s">
        <v>612</v>
      </c>
      <c r="AQ69" s="971"/>
      <c r="AR69" s="971"/>
      <c r="AS69" s="971"/>
      <c r="AT69" s="971"/>
      <c r="AU69" s="971" t="s">
        <v>599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586</v>
      </c>
      <c r="C70" s="975"/>
      <c r="D70" s="975"/>
      <c r="E70" s="975"/>
      <c r="F70" s="975"/>
      <c r="G70" s="975"/>
      <c r="H70" s="975"/>
      <c r="I70" s="975"/>
      <c r="J70" s="975"/>
      <c r="K70" s="975"/>
      <c r="L70" s="975"/>
      <c r="M70" s="975"/>
      <c r="N70" s="975"/>
      <c r="O70" s="975"/>
      <c r="P70" s="976"/>
      <c r="Q70" s="977">
        <v>164</v>
      </c>
      <c r="R70" s="971"/>
      <c r="S70" s="971"/>
      <c r="T70" s="971"/>
      <c r="U70" s="971"/>
      <c r="V70" s="971">
        <v>141</v>
      </c>
      <c r="W70" s="971"/>
      <c r="X70" s="971"/>
      <c r="Y70" s="971"/>
      <c r="Z70" s="971"/>
      <c r="AA70" s="971">
        <v>23</v>
      </c>
      <c r="AB70" s="971"/>
      <c r="AC70" s="971"/>
      <c r="AD70" s="971"/>
      <c r="AE70" s="971"/>
      <c r="AF70" s="971">
        <v>23</v>
      </c>
      <c r="AG70" s="971"/>
      <c r="AH70" s="971"/>
      <c r="AI70" s="971"/>
      <c r="AJ70" s="971"/>
      <c r="AK70" s="971">
        <v>0</v>
      </c>
      <c r="AL70" s="971"/>
      <c r="AM70" s="971"/>
      <c r="AN70" s="971"/>
      <c r="AO70" s="971"/>
      <c r="AP70" s="971" t="s">
        <v>612</v>
      </c>
      <c r="AQ70" s="971"/>
      <c r="AR70" s="971"/>
      <c r="AS70" s="971"/>
      <c r="AT70" s="971"/>
      <c r="AU70" s="971" t="s">
        <v>599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588</v>
      </c>
      <c r="C71" s="975"/>
      <c r="D71" s="975"/>
      <c r="E71" s="975"/>
      <c r="F71" s="975"/>
      <c r="G71" s="975"/>
      <c r="H71" s="975"/>
      <c r="I71" s="975"/>
      <c r="J71" s="975"/>
      <c r="K71" s="975"/>
      <c r="L71" s="975"/>
      <c r="M71" s="975"/>
      <c r="N71" s="975"/>
      <c r="O71" s="975"/>
      <c r="P71" s="976"/>
      <c r="Q71" s="977">
        <v>55</v>
      </c>
      <c r="R71" s="971"/>
      <c r="S71" s="971"/>
      <c r="T71" s="971"/>
      <c r="U71" s="971"/>
      <c r="V71" s="971">
        <v>51</v>
      </c>
      <c r="W71" s="971"/>
      <c r="X71" s="971"/>
      <c r="Y71" s="971"/>
      <c r="Z71" s="971"/>
      <c r="AA71" s="971">
        <v>4</v>
      </c>
      <c r="AB71" s="971"/>
      <c r="AC71" s="971"/>
      <c r="AD71" s="971"/>
      <c r="AE71" s="971"/>
      <c r="AF71" s="971">
        <v>4</v>
      </c>
      <c r="AG71" s="971"/>
      <c r="AH71" s="971"/>
      <c r="AI71" s="971"/>
      <c r="AJ71" s="971"/>
      <c r="AK71" s="971">
        <v>6</v>
      </c>
      <c r="AL71" s="971"/>
      <c r="AM71" s="971"/>
      <c r="AN71" s="971"/>
      <c r="AO71" s="971"/>
      <c r="AP71" s="971" t="s">
        <v>612</v>
      </c>
      <c r="AQ71" s="971"/>
      <c r="AR71" s="971"/>
      <c r="AS71" s="971"/>
      <c r="AT71" s="971"/>
      <c r="AU71" s="971" t="s">
        <v>599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587</v>
      </c>
      <c r="C72" s="975"/>
      <c r="D72" s="975"/>
      <c r="E72" s="975"/>
      <c r="F72" s="975"/>
      <c r="G72" s="975"/>
      <c r="H72" s="975"/>
      <c r="I72" s="975"/>
      <c r="J72" s="975"/>
      <c r="K72" s="975"/>
      <c r="L72" s="975"/>
      <c r="M72" s="975"/>
      <c r="N72" s="975"/>
      <c r="O72" s="975"/>
      <c r="P72" s="976"/>
      <c r="Q72" s="977">
        <v>1388</v>
      </c>
      <c r="R72" s="971"/>
      <c r="S72" s="971"/>
      <c r="T72" s="971"/>
      <c r="U72" s="971"/>
      <c r="V72" s="971">
        <v>1342</v>
      </c>
      <c r="W72" s="971"/>
      <c r="X72" s="971"/>
      <c r="Y72" s="971"/>
      <c r="Z72" s="971"/>
      <c r="AA72" s="971">
        <v>46</v>
      </c>
      <c r="AB72" s="971"/>
      <c r="AC72" s="971"/>
      <c r="AD72" s="971"/>
      <c r="AE72" s="971"/>
      <c r="AF72" s="971">
        <v>46</v>
      </c>
      <c r="AG72" s="971"/>
      <c r="AH72" s="971"/>
      <c r="AI72" s="971"/>
      <c r="AJ72" s="971"/>
      <c r="AK72" s="971">
        <v>52</v>
      </c>
      <c r="AL72" s="971"/>
      <c r="AM72" s="971"/>
      <c r="AN72" s="971"/>
      <c r="AO72" s="971"/>
      <c r="AP72" s="971">
        <v>1448</v>
      </c>
      <c r="AQ72" s="971"/>
      <c r="AR72" s="971"/>
      <c r="AS72" s="971"/>
      <c r="AT72" s="971"/>
      <c r="AU72" s="971">
        <v>529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589</v>
      </c>
      <c r="C73" s="975"/>
      <c r="D73" s="975"/>
      <c r="E73" s="975"/>
      <c r="F73" s="975"/>
      <c r="G73" s="975"/>
      <c r="H73" s="975"/>
      <c r="I73" s="975"/>
      <c r="J73" s="975"/>
      <c r="K73" s="975"/>
      <c r="L73" s="975"/>
      <c r="M73" s="975"/>
      <c r="N73" s="975"/>
      <c r="O73" s="975"/>
      <c r="P73" s="976"/>
      <c r="Q73" s="977">
        <v>9</v>
      </c>
      <c r="R73" s="971"/>
      <c r="S73" s="971"/>
      <c r="T73" s="971"/>
      <c r="U73" s="971"/>
      <c r="V73" s="971">
        <v>8</v>
      </c>
      <c r="W73" s="971"/>
      <c r="X73" s="971"/>
      <c r="Y73" s="971"/>
      <c r="Z73" s="971"/>
      <c r="AA73" s="971">
        <v>1</v>
      </c>
      <c r="AB73" s="971"/>
      <c r="AC73" s="971"/>
      <c r="AD73" s="971"/>
      <c r="AE73" s="971"/>
      <c r="AF73" s="971">
        <v>1</v>
      </c>
      <c r="AG73" s="971"/>
      <c r="AH73" s="971"/>
      <c r="AI73" s="971"/>
      <c r="AJ73" s="971"/>
      <c r="AK73" s="971" t="s">
        <v>612</v>
      </c>
      <c r="AL73" s="971"/>
      <c r="AM73" s="971"/>
      <c r="AN73" s="971"/>
      <c r="AO73" s="971"/>
      <c r="AP73" s="971" t="s">
        <v>612</v>
      </c>
      <c r="AQ73" s="971"/>
      <c r="AR73" s="971"/>
      <c r="AS73" s="971"/>
      <c r="AT73" s="971"/>
      <c r="AU73" s="971" t="s">
        <v>599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590</v>
      </c>
      <c r="C74" s="975"/>
      <c r="D74" s="975"/>
      <c r="E74" s="975"/>
      <c r="F74" s="975"/>
      <c r="G74" s="975"/>
      <c r="H74" s="975"/>
      <c r="I74" s="975"/>
      <c r="J74" s="975"/>
      <c r="K74" s="975"/>
      <c r="L74" s="975"/>
      <c r="M74" s="975"/>
      <c r="N74" s="975"/>
      <c r="O74" s="975"/>
      <c r="P74" s="976"/>
      <c r="Q74" s="977">
        <v>32</v>
      </c>
      <c r="R74" s="971"/>
      <c r="S74" s="971"/>
      <c r="T74" s="971"/>
      <c r="U74" s="971"/>
      <c r="V74" s="971">
        <v>30</v>
      </c>
      <c r="W74" s="971"/>
      <c r="X74" s="971"/>
      <c r="Y74" s="971"/>
      <c r="Z74" s="971"/>
      <c r="AA74" s="971">
        <v>1</v>
      </c>
      <c r="AB74" s="971"/>
      <c r="AC74" s="971"/>
      <c r="AD74" s="971"/>
      <c r="AE74" s="971"/>
      <c r="AF74" s="971">
        <v>1</v>
      </c>
      <c r="AG74" s="971"/>
      <c r="AH74" s="971"/>
      <c r="AI74" s="971"/>
      <c r="AJ74" s="971"/>
      <c r="AK74" s="971">
        <v>0</v>
      </c>
      <c r="AL74" s="971"/>
      <c r="AM74" s="971"/>
      <c r="AN74" s="971"/>
      <c r="AO74" s="971"/>
      <c r="AP74" s="971" t="s">
        <v>612</v>
      </c>
      <c r="AQ74" s="971"/>
      <c r="AR74" s="971"/>
      <c r="AS74" s="971"/>
      <c r="AT74" s="971"/>
      <c r="AU74" s="971" t="s">
        <v>599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610</v>
      </c>
      <c r="C75" s="975"/>
      <c r="D75" s="975"/>
      <c r="E75" s="975"/>
      <c r="F75" s="975"/>
      <c r="G75" s="975"/>
      <c r="H75" s="975"/>
      <c r="I75" s="975"/>
      <c r="J75" s="975"/>
      <c r="K75" s="975"/>
      <c r="L75" s="975"/>
      <c r="M75" s="975"/>
      <c r="N75" s="975"/>
      <c r="O75" s="975"/>
      <c r="P75" s="976"/>
      <c r="Q75" s="978">
        <v>42</v>
      </c>
      <c r="R75" s="979"/>
      <c r="S75" s="979"/>
      <c r="T75" s="979"/>
      <c r="U75" s="980"/>
      <c r="V75" s="981">
        <v>33</v>
      </c>
      <c r="W75" s="979"/>
      <c r="X75" s="979"/>
      <c r="Y75" s="979"/>
      <c r="Z75" s="980"/>
      <c r="AA75" s="981">
        <v>9</v>
      </c>
      <c r="AB75" s="979"/>
      <c r="AC75" s="979"/>
      <c r="AD75" s="979"/>
      <c r="AE75" s="980"/>
      <c r="AF75" s="981">
        <v>9</v>
      </c>
      <c r="AG75" s="979"/>
      <c r="AH75" s="979"/>
      <c r="AI75" s="979"/>
      <c r="AJ75" s="980"/>
      <c r="AK75" s="981">
        <v>1</v>
      </c>
      <c r="AL75" s="979"/>
      <c r="AM75" s="979"/>
      <c r="AN75" s="979"/>
      <c r="AO75" s="980"/>
      <c r="AP75" s="981" t="s">
        <v>612</v>
      </c>
      <c r="AQ75" s="979"/>
      <c r="AR75" s="979"/>
      <c r="AS75" s="979"/>
      <c r="AT75" s="980"/>
      <c r="AU75" s="981" t="s">
        <v>599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591</v>
      </c>
      <c r="C76" s="975"/>
      <c r="D76" s="975"/>
      <c r="E76" s="975"/>
      <c r="F76" s="975"/>
      <c r="G76" s="975"/>
      <c r="H76" s="975"/>
      <c r="I76" s="975"/>
      <c r="J76" s="975"/>
      <c r="K76" s="975"/>
      <c r="L76" s="975"/>
      <c r="M76" s="975"/>
      <c r="N76" s="975"/>
      <c r="O76" s="975"/>
      <c r="P76" s="976"/>
      <c r="Q76" s="978">
        <v>301</v>
      </c>
      <c r="R76" s="979"/>
      <c r="S76" s="979"/>
      <c r="T76" s="979"/>
      <c r="U76" s="980"/>
      <c r="V76" s="981">
        <v>283</v>
      </c>
      <c r="W76" s="979"/>
      <c r="X76" s="979"/>
      <c r="Y76" s="979"/>
      <c r="Z76" s="980"/>
      <c r="AA76" s="981">
        <v>18</v>
      </c>
      <c r="AB76" s="979"/>
      <c r="AC76" s="979"/>
      <c r="AD76" s="979"/>
      <c r="AE76" s="980"/>
      <c r="AF76" s="981">
        <v>18</v>
      </c>
      <c r="AG76" s="979"/>
      <c r="AH76" s="979"/>
      <c r="AI76" s="979"/>
      <c r="AJ76" s="980"/>
      <c r="AK76" s="981">
        <v>17</v>
      </c>
      <c r="AL76" s="979"/>
      <c r="AM76" s="979"/>
      <c r="AN76" s="979"/>
      <c r="AO76" s="980"/>
      <c r="AP76" s="981" t="s">
        <v>612</v>
      </c>
      <c r="AQ76" s="979"/>
      <c r="AR76" s="979"/>
      <c r="AS76" s="979"/>
      <c r="AT76" s="980"/>
      <c r="AU76" s="981" t="s">
        <v>599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592</v>
      </c>
      <c r="C77" s="975"/>
      <c r="D77" s="975"/>
      <c r="E77" s="975"/>
      <c r="F77" s="975"/>
      <c r="G77" s="975"/>
      <c r="H77" s="975"/>
      <c r="I77" s="975"/>
      <c r="J77" s="975"/>
      <c r="K77" s="975"/>
      <c r="L77" s="975"/>
      <c r="M77" s="975"/>
      <c r="N77" s="975"/>
      <c r="O77" s="975"/>
      <c r="P77" s="976"/>
      <c r="Q77" s="978">
        <v>4645</v>
      </c>
      <c r="R77" s="979"/>
      <c r="S77" s="979"/>
      <c r="T77" s="979"/>
      <c r="U77" s="980"/>
      <c r="V77" s="981">
        <v>4355</v>
      </c>
      <c r="W77" s="979"/>
      <c r="X77" s="979"/>
      <c r="Y77" s="979"/>
      <c r="Z77" s="980"/>
      <c r="AA77" s="981">
        <v>290</v>
      </c>
      <c r="AB77" s="979"/>
      <c r="AC77" s="979"/>
      <c r="AD77" s="979"/>
      <c r="AE77" s="980"/>
      <c r="AF77" s="981">
        <v>290</v>
      </c>
      <c r="AG77" s="979"/>
      <c r="AH77" s="979"/>
      <c r="AI77" s="979"/>
      <c r="AJ77" s="980"/>
      <c r="AK77" s="981">
        <v>65</v>
      </c>
      <c r="AL77" s="979"/>
      <c r="AM77" s="979"/>
      <c r="AN77" s="979"/>
      <c r="AO77" s="980"/>
      <c r="AP77" s="981" t="s">
        <v>612</v>
      </c>
      <c r="AQ77" s="979"/>
      <c r="AR77" s="979"/>
      <c r="AS77" s="979"/>
      <c r="AT77" s="980"/>
      <c r="AU77" s="981" t="s">
        <v>599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593</v>
      </c>
      <c r="C78" s="975"/>
      <c r="D78" s="975"/>
      <c r="E78" s="975"/>
      <c r="F78" s="975"/>
      <c r="G78" s="975"/>
      <c r="H78" s="975"/>
      <c r="I78" s="975"/>
      <c r="J78" s="975"/>
      <c r="K78" s="975"/>
      <c r="L78" s="975"/>
      <c r="M78" s="975"/>
      <c r="N78" s="975"/>
      <c r="O78" s="975"/>
      <c r="P78" s="976"/>
      <c r="Q78" s="977">
        <v>763</v>
      </c>
      <c r="R78" s="971"/>
      <c r="S78" s="971"/>
      <c r="T78" s="971"/>
      <c r="U78" s="971"/>
      <c r="V78" s="971">
        <v>760</v>
      </c>
      <c r="W78" s="971"/>
      <c r="X78" s="971"/>
      <c r="Y78" s="971"/>
      <c r="Z78" s="971"/>
      <c r="AA78" s="971">
        <v>3</v>
      </c>
      <c r="AB78" s="971"/>
      <c r="AC78" s="971"/>
      <c r="AD78" s="971"/>
      <c r="AE78" s="971"/>
      <c r="AF78" s="971">
        <v>3</v>
      </c>
      <c r="AG78" s="971"/>
      <c r="AH78" s="971"/>
      <c r="AI78" s="971"/>
      <c r="AJ78" s="971"/>
      <c r="AK78" s="971">
        <v>9</v>
      </c>
      <c r="AL78" s="971"/>
      <c r="AM78" s="971"/>
      <c r="AN78" s="971"/>
      <c r="AO78" s="971"/>
      <c r="AP78" s="971" t="s">
        <v>612</v>
      </c>
      <c r="AQ78" s="971"/>
      <c r="AR78" s="971"/>
      <c r="AS78" s="971"/>
      <c r="AT78" s="971"/>
      <c r="AU78" s="971" t="s">
        <v>599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594</v>
      </c>
      <c r="C79" s="975"/>
      <c r="D79" s="975"/>
      <c r="E79" s="975"/>
      <c r="F79" s="975"/>
      <c r="G79" s="975"/>
      <c r="H79" s="975"/>
      <c r="I79" s="975"/>
      <c r="J79" s="975"/>
      <c r="K79" s="975"/>
      <c r="L79" s="975"/>
      <c r="M79" s="975"/>
      <c r="N79" s="975"/>
      <c r="O79" s="975"/>
      <c r="P79" s="976"/>
      <c r="Q79" s="977">
        <v>460</v>
      </c>
      <c r="R79" s="971"/>
      <c r="S79" s="971"/>
      <c r="T79" s="971"/>
      <c r="U79" s="971"/>
      <c r="V79" s="971">
        <v>439</v>
      </c>
      <c r="W79" s="971"/>
      <c r="X79" s="971"/>
      <c r="Y79" s="971"/>
      <c r="Z79" s="971"/>
      <c r="AA79" s="971">
        <v>22</v>
      </c>
      <c r="AB79" s="971"/>
      <c r="AC79" s="971"/>
      <c r="AD79" s="971"/>
      <c r="AE79" s="971"/>
      <c r="AF79" s="971">
        <v>22</v>
      </c>
      <c r="AG79" s="971"/>
      <c r="AH79" s="971"/>
      <c r="AI79" s="971"/>
      <c r="AJ79" s="971"/>
      <c r="AK79" s="971" t="s">
        <v>612</v>
      </c>
      <c r="AL79" s="971"/>
      <c r="AM79" s="971"/>
      <c r="AN79" s="971"/>
      <c r="AO79" s="971"/>
      <c r="AP79" s="971">
        <v>3345</v>
      </c>
      <c r="AQ79" s="971"/>
      <c r="AR79" s="971"/>
      <c r="AS79" s="971"/>
      <c r="AT79" s="971"/>
      <c r="AU79" s="971">
        <v>382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t="s">
        <v>595</v>
      </c>
      <c r="C80" s="975"/>
      <c r="D80" s="975"/>
      <c r="E80" s="975"/>
      <c r="F80" s="975"/>
      <c r="G80" s="975"/>
      <c r="H80" s="975"/>
      <c r="I80" s="975"/>
      <c r="J80" s="975"/>
      <c r="K80" s="975"/>
      <c r="L80" s="975"/>
      <c r="M80" s="975"/>
      <c r="N80" s="975"/>
      <c r="O80" s="975"/>
      <c r="P80" s="976"/>
      <c r="Q80" s="977">
        <v>13</v>
      </c>
      <c r="R80" s="971"/>
      <c r="S80" s="971"/>
      <c r="T80" s="971"/>
      <c r="U80" s="971"/>
      <c r="V80" s="971">
        <v>11</v>
      </c>
      <c r="W80" s="971"/>
      <c r="X80" s="971"/>
      <c r="Y80" s="971"/>
      <c r="Z80" s="971"/>
      <c r="AA80" s="971">
        <v>2</v>
      </c>
      <c r="AB80" s="971"/>
      <c r="AC80" s="971"/>
      <c r="AD80" s="971"/>
      <c r="AE80" s="971"/>
      <c r="AF80" s="971">
        <v>2</v>
      </c>
      <c r="AG80" s="971"/>
      <c r="AH80" s="971"/>
      <c r="AI80" s="971"/>
      <c r="AJ80" s="971"/>
      <c r="AK80" s="971">
        <v>0</v>
      </c>
      <c r="AL80" s="971"/>
      <c r="AM80" s="971"/>
      <c r="AN80" s="971"/>
      <c r="AO80" s="971"/>
      <c r="AP80" s="971" t="s">
        <v>612</v>
      </c>
      <c r="AQ80" s="971"/>
      <c r="AR80" s="971"/>
      <c r="AS80" s="971"/>
      <c r="AT80" s="971"/>
      <c r="AU80" s="971" t="s">
        <v>599</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t="s">
        <v>596</v>
      </c>
      <c r="C81" s="975"/>
      <c r="D81" s="975"/>
      <c r="E81" s="975"/>
      <c r="F81" s="975"/>
      <c r="G81" s="975"/>
      <c r="H81" s="975"/>
      <c r="I81" s="975"/>
      <c r="J81" s="975"/>
      <c r="K81" s="975"/>
      <c r="L81" s="975"/>
      <c r="M81" s="975"/>
      <c r="N81" s="975"/>
      <c r="O81" s="975"/>
      <c r="P81" s="976"/>
      <c r="Q81" s="977">
        <v>52</v>
      </c>
      <c r="R81" s="971"/>
      <c r="S81" s="971"/>
      <c r="T81" s="971"/>
      <c r="U81" s="971"/>
      <c r="V81" s="971">
        <v>51</v>
      </c>
      <c r="W81" s="971"/>
      <c r="X81" s="971"/>
      <c r="Y81" s="971"/>
      <c r="Z81" s="971"/>
      <c r="AA81" s="971">
        <v>1</v>
      </c>
      <c r="AB81" s="971"/>
      <c r="AC81" s="971"/>
      <c r="AD81" s="971"/>
      <c r="AE81" s="971"/>
      <c r="AF81" s="971">
        <v>1</v>
      </c>
      <c r="AG81" s="971"/>
      <c r="AH81" s="971"/>
      <c r="AI81" s="971"/>
      <c r="AJ81" s="971"/>
      <c r="AK81" s="971" t="s">
        <v>612</v>
      </c>
      <c r="AL81" s="971"/>
      <c r="AM81" s="971"/>
      <c r="AN81" s="971"/>
      <c r="AO81" s="971"/>
      <c r="AP81" s="971" t="s">
        <v>612</v>
      </c>
      <c r="AQ81" s="971"/>
      <c r="AR81" s="971"/>
      <c r="AS81" s="971"/>
      <c r="AT81" s="971"/>
      <c r="AU81" s="971" t="s">
        <v>599</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t="s">
        <v>598</v>
      </c>
      <c r="C82" s="975"/>
      <c r="D82" s="975"/>
      <c r="E82" s="975"/>
      <c r="F82" s="975"/>
      <c r="G82" s="975"/>
      <c r="H82" s="975"/>
      <c r="I82" s="975"/>
      <c r="J82" s="975"/>
      <c r="K82" s="975"/>
      <c r="L82" s="975"/>
      <c r="M82" s="975"/>
      <c r="N82" s="975"/>
      <c r="O82" s="975"/>
      <c r="P82" s="976"/>
      <c r="Q82" s="977">
        <v>564</v>
      </c>
      <c r="R82" s="971"/>
      <c r="S82" s="971"/>
      <c r="T82" s="971"/>
      <c r="U82" s="971"/>
      <c r="V82" s="971">
        <v>542</v>
      </c>
      <c r="W82" s="971"/>
      <c r="X82" s="971"/>
      <c r="Y82" s="971"/>
      <c r="Z82" s="971"/>
      <c r="AA82" s="971">
        <v>22</v>
      </c>
      <c r="AB82" s="971"/>
      <c r="AC82" s="971"/>
      <c r="AD82" s="971"/>
      <c r="AE82" s="971"/>
      <c r="AF82" s="971">
        <v>20</v>
      </c>
      <c r="AG82" s="971"/>
      <c r="AH82" s="971"/>
      <c r="AI82" s="971"/>
      <c r="AJ82" s="971"/>
      <c r="AK82" s="971" t="s">
        <v>612</v>
      </c>
      <c r="AL82" s="971"/>
      <c r="AM82" s="971"/>
      <c r="AN82" s="971"/>
      <c r="AO82" s="971"/>
      <c r="AP82" s="971" t="s">
        <v>612</v>
      </c>
      <c r="AQ82" s="971"/>
      <c r="AR82" s="971"/>
      <c r="AS82" s="971"/>
      <c r="AT82" s="971"/>
      <c r="AU82" s="971" t="s">
        <v>599</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t="s">
        <v>597</v>
      </c>
      <c r="C83" s="975"/>
      <c r="D83" s="975"/>
      <c r="E83" s="975"/>
      <c r="F83" s="975"/>
      <c r="G83" s="975"/>
      <c r="H83" s="975"/>
      <c r="I83" s="975"/>
      <c r="J83" s="975"/>
      <c r="K83" s="975"/>
      <c r="L83" s="975"/>
      <c r="M83" s="975"/>
      <c r="N83" s="975"/>
      <c r="O83" s="975"/>
      <c r="P83" s="976"/>
      <c r="Q83" s="977">
        <v>111159</v>
      </c>
      <c r="R83" s="971"/>
      <c r="S83" s="971"/>
      <c r="T83" s="971"/>
      <c r="U83" s="971"/>
      <c r="V83" s="971">
        <v>110497</v>
      </c>
      <c r="W83" s="971"/>
      <c r="X83" s="971"/>
      <c r="Y83" s="971"/>
      <c r="Z83" s="971"/>
      <c r="AA83" s="971">
        <v>661</v>
      </c>
      <c r="AB83" s="971"/>
      <c r="AC83" s="971"/>
      <c r="AD83" s="971"/>
      <c r="AE83" s="971"/>
      <c r="AF83" s="971">
        <v>661</v>
      </c>
      <c r="AG83" s="971"/>
      <c r="AH83" s="971"/>
      <c r="AI83" s="971"/>
      <c r="AJ83" s="971"/>
      <c r="AK83" s="971">
        <v>704</v>
      </c>
      <c r="AL83" s="971"/>
      <c r="AM83" s="971"/>
      <c r="AN83" s="971"/>
      <c r="AO83" s="971"/>
      <c r="AP83" s="971" t="s">
        <v>612</v>
      </c>
      <c r="AQ83" s="971"/>
      <c r="AR83" s="971"/>
      <c r="AS83" s="971"/>
      <c r="AT83" s="971"/>
      <c r="AU83" s="971" t="s">
        <v>599</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t="s">
        <v>600</v>
      </c>
      <c r="C84" s="975"/>
      <c r="D84" s="975"/>
      <c r="E84" s="975"/>
      <c r="F84" s="975"/>
      <c r="G84" s="975"/>
      <c r="H84" s="975"/>
      <c r="I84" s="975"/>
      <c r="J84" s="975"/>
      <c r="K84" s="975"/>
      <c r="L84" s="975"/>
      <c r="M84" s="975"/>
      <c r="N84" s="975"/>
      <c r="O84" s="975"/>
      <c r="P84" s="976"/>
      <c r="Q84" s="977">
        <v>2</v>
      </c>
      <c r="R84" s="971"/>
      <c r="S84" s="971"/>
      <c r="T84" s="971"/>
      <c r="U84" s="971"/>
      <c r="V84" s="971">
        <v>0</v>
      </c>
      <c r="W84" s="971"/>
      <c r="X84" s="971"/>
      <c r="Y84" s="971"/>
      <c r="Z84" s="971"/>
      <c r="AA84" s="971">
        <v>2</v>
      </c>
      <c r="AB84" s="971"/>
      <c r="AC84" s="971"/>
      <c r="AD84" s="971"/>
      <c r="AE84" s="971"/>
      <c r="AF84" s="971">
        <v>2</v>
      </c>
      <c r="AG84" s="971"/>
      <c r="AH84" s="971"/>
      <c r="AI84" s="971"/>
      <c r="AJ84" s="971"/>
      <c r="AK84" s="971" t="s">
        <v>612</v>
      </c>
      <c r="AL84" s="971"/>
      <c r="AM84" s="971"/>
      <c r="AN84" s="971"/>
      <c r="AO84" s="971"/>
      <c r="AP84" s="971" t="s">
        <v>612</v>
      </c>
      <c r="AQ84" s="971"/>
      <c r="AR84" s="971"/>
      <c r="AS84" s="971"/>
      <c r="AT84" s="971"/>
      <c r="AU84" s="971" t="s">
        <v>599</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t="s">
        <v>601</v>
      </c>
      <c r="C85" s="975"/>
      <c r="D85" s="975"/>
      <c r="E85" s="975"/>
      <c r="F85" s="975"/>
      <c r="G85" s="975"/>
      <c r="H85" s="975"/>
      <c r="I85" s="975"/>
      <c r="J85" s="975"/>
      <c r="K85" s="975"/>
      <c r="L85" s="975"/>
      <c r="M85" s="975"/>
      <c r="N85" s="975"/>
      <c r="O85" s="975"/>
      <c r="P85" s="976"/>
      <c r="Q85" s="977">
        <v>215</v>
      </c>
      <c r="R85" s="971"/>
      <c r="S85" s="971"/>
      <c r="T85" s="971"/>
      <c r="U85" s="971"/>
      <c r="V85" s="971">
        <v>186</v>
      </c>
      <c r="W85" s="971"/>
      <c r="X85" s="971"/>
      <c r="Y85" s="971"/>
      <c r="Z85" s="971"/>
      <c r="AA85" s="971">
        <v>29</v>
      </c>
      <c r="AB85" s="971"/>
      <c r="AC85" s="971"/>
      <c r="AD85" s="971"/>
      <c r="AE85" s="971"/>
      <c r="AF85" s="971">
        <v>7</v>
      </c>
      <c r="AG85" s="971"/>
      <c r="AH85" s="971"/>
      <c r="AI85" s="971"/>
      <c r="AJ85" s="971"/>
      <c r="AK85" s="971">
        <v>16</v>
      </c>
      <c r="AL85" s="971"/>
      <c r="AM85" s="971"/>
      <c r="AN85" s="971"/>
      <c r="AO85" s="971"/>
      <c r="AP85" s="971" t="s">
        <v>612</v>
      </c>
      <c r="AQ85" s="971"/>
      <c r="AR85" s="971"/>
      <c r="AS85" s="971"/>
      <c r="AT85" s="971"/>
      <c r="AU85" s="971" t="s">
        <v>599</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1152</v>
      </c>
      <c r="AG88" s="959"/>
      <c r="AH88" s="959"/>
      <c r="AI88" s="959"/>
      <c r="AJ88" s="959"/>
      <c r="AK88" s="963"/>
      <c r="AL88" s="963"/>
      <c r="AM88" s="963"/>
      <c r="AN88" s="963"/>
      <c r="AO88" s="963"/>
      <c r="AP88" s="959">
        <v>4793</v>
      </c>
      <c r="AQ88" s="959"/>
      <c r="AR88" s="959"/>
      <c r="AS88" s="959"/>
      <c r="AT88" s="959"/>
      <c r="AU88" s="959">
        <v>911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170</v>
      </c>
      <c r="CS102" s="953"/>
      <c r="CT102" s="953"/>
      <c r="CU102" s="953"/>
      <c r="CV102" s="954"/>
      <c r="CW102" s="952">
        <v>132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3663921</v>
      </c>
      <c r="AB110" s="889"/>
      <c r="AC110" s="889"/>
      <c r="AD110" s="889"/>
      <c r="AE110" s="890"/>
      <c r="AF110" s="891">
        <v>3637266</v>
      </c>
      <c r="AG110" s="889"/>
      <c r="AH110" s="889"/>
      <c r="AI110" s="889"/>
      <c r="AJ110" s="890"/>
      <c r="AK110" s="891">
        <v>3594182</v>
      </c>
      <c r="AL110" s="889"/>
      <c r="AM110" s="889"/>
      <c r="AN110" s="889"/>
      <c r="AO110" s="890"/>
      <c r="AP110" s="892">
        <v>21.9</v>
      </c>
      <c r="AQ110" s="893"/>
      <c r="AR110" s="893"/>
      <c r="AS110" s="893"/>
      <c r="AT110" s="894"/>
      <c r="AU110" s="930" t="s">
        <v>73</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29220418</v>
      </c>
      <c r="BR110" s="842"/>
      <c r="BS110" s="842"/>
      <c r="BT110" s="842"/>
      <c r="BU110" s="842"/>
      <c r="BV110" s="842">
        <v>27583121</v>
      </c>
      <c r="BW110" s="842"/>
      <c r="BX110" s="842"/>
      <c r="BY110" s="842"/>
      <c r="BZ110" s="842"/>
      <c r="CA110" s="842">
        <v>25678994</v>
      </c>
      <c r="CB110" s="842"/>
      <c r="CC110" s="842"/>
      <c r="CD110" s="842"/>
      <c r="CE110" s="842"/>
      <c r="CF110" s="866">
        <v>156.30000000000001</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243</v>
      </c>
      <c r="DH110" s="842"/>
      <c r="DI110" s="842"/>
      <c r="DJ110" s="842"/>
      <c r="DK110" s="842"/>
      <c r="DL110" s="842" t="s">
        <v>243</v>
      </c>
      <c r="DM110" s="842"/>
      <c r="DN110" s="842"/>
      <c r="DO110" s="842"/>
      <c r="DP110" s="842"/>
      <c r="DQ110" s="842" t="s">
        <v>243</v>
      </c>
      <c r="DR110" s="842"/>
      <c r="DS110" s="842"/>
      <c r="DT110" s="842"/>
      <c r="DU110" s="842"/>
      <c r="DV110" s="843" t="s">
        <v>243</v>
      </c>
      <c r="DW110" s="843"/>
      <c r="DX110" s="843"/>
      <c r="DY110" s="843"/>
      <c r="DZ110" s="844"/>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243</v>
      </c>
      <c r="AB111" s="919"/>
      <c r="AC111" s="919"/>
      <c r="AD111" s="919"/>
      <c r="AE111" s="920"/>
      <c r="AF111" s="921" t="s">
        <v>243</v>
      </c>
      <c r="AG111" s="919"/>
      <c r="AH111" s="919"/>
      <c r="AI111" s="919"/>
      <c r="AJ111" s="920"/>
      <c r="AK111" s="921" t="s">
        <v>243</v>
      </c>
      <c r="AL111" s="919"/>
      <c r="AM111" s="919"/>
      <c r="AN111" s="919"/>
      <c r="AO111" s="920"/>
      <c r="AP111" s="922" t="s">
        <v>243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243</v>
      </c>
      <c r="BR111" s="817"/>
      <c r="BS111" s="817"/>
      <c r="BT111" s="817"/>
      <c r="BU111" s="817"/>
      <c r="BV111" s="817" t="s">
        <v>243</v>
      </c>
      <c r="BW111" s="817"/>
      <c r="BX111" s="817"/>
      <c r="BY111" s="817"/>
      <c r="BZ111" s="817"/>
      <c r="CA111" s="817" t="s">
        <v>243</v>
      </c>
      <c r="CB111" s="817"/>
      <c r="CC111" s="817"/>
      <c r="CD111" s="817"/>
      <c r="CE111" s="817"/>
      <c r="CF111" s="875" t="s">
        <v>243</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243</v>
      </c>
      <c r="DH111" s="817"/>
      <c r="DI111" s="817"/>
      <c r="DJ111" s="817"/>
      <c r="DK111" s="817"/>
      <c r="DL111" s="817" t="s">
        <v>243</v>
      </c>
      <c r="DM111" s="817"/>
      <c r="DN111" s="817"/>
      <c r="DO111" s="817"/>
      <c r="DP111" s="817"/>
      <c r="DQ111" s="817" t="s">
        <v>243</v>
      </c>
      <c r="DR111" s="817"/>
      <c r="DS111" s="817"/>
      <c r="DT111" s="817"/>
      <c r="DU111" s="817"/>
      <c r="DV111" s="794" t="s">
        <v>243</v>
      </c>
      <c r="DW111" s="794"/>
      <c r="DX111" s="794"/>
      <c r="DY111" s="794"/>
      <c r="DZ111" s="795"/>
    </row>
    <row r="112" spans="1:131" s="230" customFormat="1" ht="26.25" customHeight="1">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243</v>
      </c>
      <c r="AB112" s="780"/>
      <c r="AC112" s="780"/>
      <c r="AD112" s="780"/>
      <c r="AE112" s="781"/>
      <c r="AF112" s="782" t="s">
        <v>243</v>
      </c>
      <c r="AG112" s="780"/>
      <c r="AH112" s="780"/>
      <c r="AI112" s="780"/>
      <c r="AJ112" s="781"/>
      <c r="AK112" s="782" t="s">
        <v>449</v>
      </c>
      <c r="AL112" s="780"/>
      <c r="AM112" s="780"/>
      <c r="AN112" s="780"/>
      <c r="AO112" s="781"/>
      <c r="AP112" s="824" t="s">
        <v>450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12701019</v>
      </c>
      <c r="BR112" s="817"/>
      <c r="BS112" s="817"/>
      <c r="BT112" s="817"/>
      <c r="BU112" s="817"/>
      <c r="BV112" s="817">
        <v>12879479</v>
      </c>
      <c r="BW112" s="817"/>
      <c r="BX112" s="817"/>
      <c r="BY112" s="817"/>
      <c r="BZ112" s="817"/>
      <c r="CA112" s="817">
        <v>12628257</v>
      </c>
      <c r="CB112" s="817"/>
      <c r="CC112" s="817"/>
      <c r="CD112" s="817"/>
      <c r="CE112" s="817"/>
      <c r="CF112" s="875">
        <v>76.900000000000006</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243</v>
      </c>
      <c r="DH112" s="817"/>
      <c r="DI112" s="817"/>
      <c r="DJ112" s="817"/>
      <c r="DK112" s="817"/>
      <c r="DL112" s="817" t="s">
        <v>450</v>
      </c>
      <c r="DM112" s="817"/>
      <c r="DN112" s="817"/>
      <c r="DO112" s="817"/>
      <c r="DP112" s="817"/>
      <c r="DQ112" s="817" t="s">
        <v>243</v>
      </c>
      <c r="DR112" s="817"/>
      <c r="DS112" s="817"/>
      <c r="DT112" s="817"/>
      <c r="DU112" s="817"/>
      <c r="DV112" s="794" t="s">
        <v>243</v>
      </c>
      <c r="DW112" s="794"/>
      <c r="DX112" s="794"/>
      <c r="DY112" s="794"/>
      <c r="DZ112" s="795"/>
    </row>
    <row r="113" spans="1:130" s="230" customFormat="1" ht="26.25" customHeight="1">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1060024</v>
      </c>
      <c r="AB113" s="919"/>
      <c r="AC113" s="919"/>
      <c r="AD113" s="919"/>
      <c r="AE113" s="920"/>
      <c r="AF113" s="921">
        <v>1074544</v>
      </c>
      <c r="AG113" s="919"/>
      <c r="AH113" s="919"/>
      <c r="AI113" s="919"/>
      <c r="AJ113" s="920"/>
      <c r="AK113" s="921">
        <v>953189</v>
      </c>
      <c r="AL113" s="919"/>
      <c r="AM113" s="919"/>
      <c r="AN113" s="919"/>
      <c r="AO113" s="920"/>
      <c r="AP113" s="922">
        <v>5.8</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1023498</v>
      </c>
      <c r="BR113" s="817"/>
      <c r="BS113" s="817"/>
      <c r="BT113" s="817"/>
      <c r="BU113" s="817"/>
      <c r="BV113" s="817">
        <v>1022784</v>
      </c>
      <c r="BW113" s="817"/>
      <c r="BX113" s="817"/>
      <c r="BY113" s="817"/>
      <c r="BZ113" s="817"/>
      <c r="CA113" s="817">
        <v>911331</v>
      </c>
      <c r="CB113" s="817"/>
      <c r="CC113" s="817"/>
      <c r="CD113" s="817"/>
      <c r="CE113" s="817"/>
      <c r="CF113" s="875">
        <v>5.5</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243</v>
      </c>
      <c r="DH113" s="780"/>
      <c r="DI113" s="780"/>
      <c r="DJ113" s="780"/>
      <c r="DK113" s="781"/>
      <c r="DL113" s="782" t="s">
        <v>243</v>
      </c>
      <c r="DM113" s="780"/>
      <c r="DN113" s="780"/>
      <c r="DO113" s="780"/>
      <c r="DP113" s="781"/>
      <c r="DQ113" s="782" t="s">
        <v>243</v>
      </c>
      <c r="DR113" s="780"/>
      <c r="DS113" s="780"/>
      <c r="DT113" s="780"/>
      <c r="DU113" s="781"/>
      <c r="DV113" s="824" t="s">
        <v>243</v>
      </c>
      <c r="DW113" s="825"/>
      <c r="DX113" s="825"/>
      <c r="DY113" s="825"/>
      <c r="DZ113" s="826"/>
    </row>
    <row r="114" spans="1:130" s="230" customFormat="1" ht="26.25" customHeight="1">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101017</v>
      </c>
      <c r="AB114" s="780"/>
      <c r="AC114" s="780"/>
      <c r="AD114" s="780"/>
      <c r="AE114" s="781"/>
      <c r="AF114" s="782">
        <v>106145</v>
      </c>
      <c r="AG114" s="780"/>
      <c r="AH114" s="780"/>
      <c r="AI114" s="780"/>
      <c r="AJ114" s="781"/>
      <c r="AK114" s="782">
        <v>105477</v>
      </c>
      <c r="AL114" s="780"/>
      <c r="AM114" s="780"/>
      <c r="AN114" s="780"/>
      <c r="AO114" s="781"/>
      <c r="AP114" s="824">
        <v>0.6</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4796164</v>
      </c>
      <c r="BR114" s="817"/>
      <c r="BS114" s="817"/>
      <c r="BT114" s="817"/>
      <c r="BU114" s="817"/>
      <c r="BV114" s="817">
        <v>4822348</v>
      </c>
      <c r="BW114" s="817"/>
      <c r="BX114" s="817"/>
      <c r="BY114" s="817"/>
      <c r="BZ114" s="817"/>
      <c r="CA114" s="817">
        <v>4824501</v>
      </c>
      <c r="CB114" s="817"/>
      <c r="CC114" s="817"/>
      <c r="CD114" s="817"/>
      <c r="CE114" s="817"/>
      <c r="CF114" s="875">
        <v>29.4</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243</v>
      </c>
      <c r="DH114" s="780"/>
      <c r="DI114" s="780"/>
      <c r="DJ114" s="780"/>
      <c r="DK114" s="781"/>
      <c r="DL114" s="782" t="s">
        <v>243</v>
      </c>
      <c r="DM114" s="780"/>
      <c r="DN114" s="780"/>
      <c r="DO114" s="780"/>
      <c r="DP114" s="781"/>
      <c r="DQ114" s="782" t="s">
        <v>459</v>
      </c>
      <c r="DR114" s="780"/>
      <c r="DS114" s="780"/>
      <c r="DT114" s="780"/>
      <c r="DU114" s="781"/>
      <c r="DV114" s="824" t="s">
        <v>449</v>
      </c>
      <c r="DW114" s="825"/>
      <c r="DX114" s="825"/>
      <c r="DY114" s="825"/>
      <c r="DZ114" s="826"/>
    </row>
    <row r="115" spans="1:130" s="230" customFormat="1" ht="26.25" customHeight="1">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512</v>
      </c>
      <c r="AB115" s="919"/>
      <c r="AC115" s="919"/>
      <c r="AD115" s="919"/>
      <c r="AE115" s="920"/>
      <c r="AF115" s="921">
        <v>407</v>
      </c>
      <c r="AG115" s="919"/>
      <c r="AH115" s="919"/>
      <c r="AI115" s="919"/>
      <c r="AJ115" s="920"/>
      <c r="AK115" s="921">
        <v>309</v>
      </c>
      <c r="AL115" s="919"/>
      <c r="AM115" s="919"/>
      <c r="AN115" s="919"/>
      <c r="AO115" s="920"/>
      <c r="AP115" s="922">
        <v>0</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459</v>
      </c>
      <c r="BR115" s="817"/>
      <c r="BS115" s="817"/>
      <c r="BT115" s="817"/>
      <c r="BU115" s="817"/>
      <c r="BV115" s="817" t="s">
        <v>459</v>
      </c>
      <c r="BW115" s="817"/>
      <c r="BX115" s="817"/>
      <c r="BY115" s="817"/>
      <c r="BZ115" s="817"/>
      <c r="CA115" s="817" t="s">
        <v>243</v>
      </c>
      <c r="CB115" s="817"/>
      <c r="CC115" s="817"/>
      <c r="CD115" s="817"/>
      <c r="CE115" s="817"/>
      <c r="CF115" s="875" t="s">
        <v>243</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463</v>
      </c>
      <c r="DH115" s="780"/>
      <c r="DI115" s="780"/>
      <c r="DJ115" s="780"/>
      <c r="DK115" s="781"/>
      <c r="DL115" s="782" t="s">
        <v>459</v>
      </c>
      <c r="DM115" s="780"/>
      <c r="DN115" s="780"/>
      <c r="DO115" s="780"/>
      <c r="DP115" s="781"/>
      <c r="DQ115" s="782" t="s">
        <v>243</v>
      </c>
      <c r="DR115" s="780"/>
      <c r="DS115" s="780"/>
      <c r="DT115" s="780"/>
      <c r="DU115" s="781"/>
      <c r="DV115" s="824" t="s">
        <v>459</v>
      </c>
      <c r="DW115" s="825"/>
      <c r="DX115" s="825"/>
      <c r="DY115" s="825"/>
      <c r="DZ115" s="826"/>
    </row>
    <row r="116" spans="1:130" s="230" customFormat="1" ht="26.25" customHeight="1">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17</v>
      </c>
      <c r="AB116" s="780"/>
      <c r="AC116" s="780"/>
      <c r="AD116" s="780"/>
      <c r="AE116" s="781"/>
      <c r="AF116" s="782">
        <v>13</v>
      </c>
      <c r="AG116" s="780"/>
      <c r="AH116" s="780"/>
      <c r="AI116" s="780"/>
      <c r="AJ116" s="781"/>
      <c r="AK116" s="782" t="s">
        <v>459</v>
      </c>
      <c r="AL116" s="780"/>
      <c r="AM116" s="780"/>
      <c r="AN116" s="780"/>
      <c r="AO116" s="781"/>
      <c r="AP116" s="824" t="s">
        <v>459</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243</v>
      </c>
      <c r="BR116" s="817"/>
      <c r="BS116" s="817"/>
      <c r="BT116" s="817"/>
      <c r="BU116" s="817"/>
      <c r="BV116" s="817" t="s">
        <v>243</v>
      </c>
      <c r="BW116" s="817"/>
      <c r="BX116" s="817"/>
      <c r="BY116" s="817"/>
      <c r="BZ116" s="817"/>
      <c r="CA116" s="817" t="s">
        <v>243</v>
      </c>
      <c r="CB116" s="817"/>
      <c r="CC116" s="817"/>
      <c r="CD116" s="817"/>
      <c r="CE116" s="817"/>
      <c r="CF116" s="875" t="s">
        <v>459</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243</v>
      </c>
      <c r="DH116" s="780"/>
      <c r="DI116" s="780"/>
      <c r="DJ116" s="780"/>
      <c r="DK116" s="781"/>
      <c r="DL116" s="782" t="s">
        <v>243</v>
      </c>
      <c r="DM116" s="780"/>
      <c r="DN116" s="780"/>
      <c r="DO116" s="780"/>
      <c r="DP116" s="781"/>
      <c r="DQ116" s="782" t="s">
        <v>459</v>
      </c>
      <c r="DR116" s="780"/>
      <c r="DS116" s="780"/>
      <c r="DT116" s="780"/>
      <c r="DU116" s="781"/>
      <c r="DV116" s="824" t="s">
        <v>243</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4825491</v>
      </c>
      <c r="AB117" s="903"/>
      <c r="AC117" s="903"/>
      <c r="AD117" s="903"/>
      <c r="AE117" s="904"/>
      <c r="AF117" s="905">
        <v>4818375</v>
      </c>
      <c r="AG117" s="903"/>
      <c r="AH117" s="903"/>
      <c r="AI117" s="903"/>
      <c r="AJ117" s="904"/>
      <c r="AK117" s="905">
        <v>4653157</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243</v>
      </c>
      <c r="BR117" s="817"/>
      <c r="BS117" s="817"/>
      <c r="BT117" s="817"/>
      <c r="BU117" s="817"/>
      <c r="BV117" s="817" t="s">
        <v>243</v>
      </c>
      <c r="BW117" s="817"/>
      <c r="BX117" s="817"/>
      <c r="BY117" s="817"/>
      <c r="BZ117" s="817"/>
      <c r="CA117" s="817" t="s">
        <v>243</v>
      </c>
      <c r="CB117" s="817"/>
      <c r="CC117" s="817"/>
      <c r="CD117" s="817"/>
      <c r="CE117" s="817"/>
      <c r="CF117" s="875" t="s">
        <v>243</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243</v>
      </c>
      <c r="DM117" s="780"/>
      <c r="DN117" s="780"/>
      <c r="DO117" s="780"/>
      <c r="DP117" s="781"/>
      <c r="DQ117" s="782" t="s">
        <v>243</v>
      </c>
      <c r="DR117" s="780"/>
      <c r="DS117" s="780"/>
      <c r="DT117" s="780"/>
      <c r="DU117" s="781"/>
      <c r="DV117" s="824" t="s">
        <v>459</v>
      </c>
      <c r="DW117" s="825"/>
      <c r="DX117" s="825"/>
      <c r="DY117" s="825"/>
      <c r="DZ117" s="826"/>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459</v>
      </c>
      <c r="BR118" s="845"/>
      <c r="BS118" s="845"/>
      <c r="BT118" s="845"/>
      <c r="BU118" s="845"/>
      <c r="BV118" s="845" t="s">
        <v>243</v>
      </c>
      <c r="BW118" s="845"/>
      <c r="BX118" s="845"/>
      <c r="BY118" s="845"/>
      <c r="BZ118" s="845"/>
      <c r="CA118" s="845" t="s">
        <v>459</v>
      </c>
      <c r="CB118" s="845"/>
      <c r="CC118" s="845"/>
      <c r="CD118" s="845"/>
      <c r="CE118" s="845"/>
      <c r="CF118" s="875" t="s">
        <v>243</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243</v>
      </c>
      <c r="DH118" s="780"/>
      <c r="DI118" s="780"/>
      <c r="DJ118" s="780"/>
      <c r="DK118" s="781"/>
      <c r="DL118" s="782" t="s">
        <v>449</v>
      </c>
      <c r="DM118" s="780"/>
      <c r="DN118" s="780"/>
      <c r="DO118" s="780"/>
      <c r="DP118" s="781"/>
      <c r="DQ118" s="782" t="s">
        <v>243</v>
      </c>
      <c r="DR118" s="780"/>
      <c r="DS118" s="780"/>
      <c r="DT118" s="780"/>
      <c r="DU118" s="781"/>
      <c r="DV118" s="824" t="s">
        <v>459</v>
      </c>
      <c r="DW118" s="825"/>
      <c r="DX118" s="825"/>
      <c r="DY118" s="825"/>
      <c r="DZ118" s="826"/>
    </row>
    <row r="119" spans="1:130" s="230" customFormat="1" ht="26.25" customHeight="1">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243</v>
      </c>
      <c r="AG119" s="889"/>
      <c r="AH119" s="889"/>
      <c r="AI119" s="889"/>
      <c r="AJ119" s="890"/>
      <c r="AK119" s="891" t="s">
        <v>459</v>
      </c>
      <c r="AL119" s="889"/>
      <c r="AM119" s="889"/>
      <c r="AN119" s="889"/>
      <c r="AO119" s="890"/>
      <c r="AP119" s="892" t="s">
        <v>243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47741099</v>
      </c>
      <c r="BR119" s="845"/>
      <c r="BS119" s="845"/>
      <c r="BT119" s="845"/>
      <c r="BU119" s="845"/>
      <c r="BV119" s="845">
        <v>46307732</v>
      </c>
      <c r="BW119" s="845"/>
      <c r="BX119" s="845"/>
      <c r="BY119" s="845"/>
      <c r="BZ119" s="845"/>
      <c r="CA119" s="845">
        <v>44043083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243</v>
      </c>
      <c r="DH119" s="764"/>
      <c r="DI119" s="764"/>
      <c r="DJ119" s="764"/>
      <c r="DK119" s="765"/>
      <c r="DL119" s="766" t="s">
        <v>459</v>
      </c>
      <c r="DM119" s="764"/>
      <c r="DN119" s="764"/>
      <c r="DO119" s="764"/>
      <c r="DP119" s="765"/>
      <c r="DQ119" s="766" t="s">
        <v>459</v>
      </c>
      <c r="DR119" s="764"/>
      <c r="DS119" s="764"/>
      <c r="DT119" s="764"/>
      <c r="DU119" s="765"/>
      <c r="DV119" s="848" t="s">
        <v>459</v>
      </c>
      <c r="DW119" s="849"/>
      <c r="DX119" s="849"/>
      <c r="DY119" s="849"/>
      <c r="DZ119" s="850"/>
    </row>
    <row r="120" spans="1:130" s="230" customFormat="1" ht="26.25" customHeight="1">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459</v>
      </c>
      <c r="AB120" s="780"/>
      <c r="AC120" s="780"/>
      <c r="AD120" s="780"/>
      <c r="AE120" s="781"/>
      <c r="AF120" s="782" t="s">
        <v>459</v>
      </c>
      <c r="AG120" s="780"/>
      <c r="AH120" s="780"/>
      <c r="AI120" s="780"/>
      <c r="AJ120" s="781"/>
      <c r="AK120" s="782" t="s">
        <v>459</v>
      </c>
      <c r="AL120" s="780"/>
      <c r="AM120" s="780"/>
      <c r="AN120" s="780"/>
      <c r="AO120" s="781"/>
      <c r="AP120" s="824" t="s">
        <v>243</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16016321</v>
      </c>
      <c r="BR120" s="842"/>
      <c r="BS120" s="842"/>
      <c r="BT120" s="842"/>
      <c r="BU120" s="842"/>
      <c r="BV120" s="842">
        <v>17432897</v>
      </c>
      <c r="BW120" s="842"/>
      <c r="BX120" s="842"/>
      <c r="BY120" s="842"/>
      <c r="BZ120" s="842"/>
      <c r="CA120" s="842">
        <v>18274184</v>
      </c>
      <c r="CB120" s="842"/>
      <c r="CC120" s="842"/>
      <c r="CD120" s="842"/>
      <c r="CE120" s="842"/>
      <c r="CF120" s="866">
        <v>111.2</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11519382</v>
      </c>
      <c r="DH120" s="842"/>
      <c r="DI120" s="842"/>
      <c r="DJ120" s="842"/>
      <c r="DK120" s="842"/>
      <c r="DL120" s="842">
        <v>11684448</v>
      </c>
      <c r="DM120" s="842"/>
      <c r="DN120" s="842"/>
      <c r="DO120" s="842"/>
      <c r="DP120" s="842"/>
      <c r="DQ120" s="842">
        <v>11147720</v>
      </c>
      <c r="DR120" s="842"/>
      <c r="DS120" s="842"/>
      <c r="DT120" s="842"/>
      <c r="DU120" s="842"/>
      <c r="DV120" s="843">
        <v>67.8</v>
      </c>
      <c r="DW120" s="843"/>
      <c r="DX120" s="843"/>
      <c r="DY120" s="843"/>
      <c r="DZ120" s="844"/>
    </row>
    <row r="121" spans="1:130" s="230" customFormat="1" ht="26.25" customHeight="1">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459</v>
      </c>
      <c r="AB121" s="780"/>
      <c r="AC121" s="780"/>
      <c r="AD121" s="780"/>
      <c r="AE121" s="781"/>
      <c r="AF121" s="782" t="s">
        <v>243</v>
      </c>
      <c r="AG121" s="780"/>
      <c r="AH121" s="780"/>
      <c r="AI121" s="780"/>
      <c r="AJ121" s="781"/>
      <c r="AK121" s="782" t="s">
        <v>459</v>
      </c>
      <c r="AL121" s="780"/>
      <c r="AM121" s="780"/>
      <c r="AN121" s="780"/>
      <c r="AO121" s="781"/>
      <c r="AP121" s="824" t="s">
        <v>449</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2618</v>
      </c>
      <c r="BR121" s="817"/>
      <c r="BS121" s="817"/>
      <c r="BT121" s="817"/>
      <c r="BU121" s="817"/>
      <c r="BV121" s="817">
        <v>98303</v>
      </c>
      <c r="BW121" s="817"/>
      <c r="BX121" s="817"/>
      <c r="BY121" s="817"/>
      <c r="BZ121" s="817"/>
      <c r="CA121" s="817">
        <v>112177</v>
      </c>
      <c r="CB121" s="817"/>
      <c r="CC121" s="817"/>
      <c r="CD121" s="817"/>
      <c r="CE121" s="817"/>
      <c r="CF121" s="875">
        <v>0.7</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742740</v>
      </c>
      <c r="DH121" s="817"/>
      <c r="DI121" s="817"/>
      <c r="DJ121" s="817"/>
      <c r="DK121" s="817"/>
      <c r="DL121" s="817">
        <v>779640</v>
      </c>
      <c r="DM121" s="817"/>
      <c r="DN121" s="817"/>
      <c r="DO121" s="817"/>
      <c r="DP121" s="817"/>
      <c r="DQ121" s="817">
        <v>1013708</v>
      </c>
      <c r="DR121" s="817"/>
      <c r="DS121" s="817"/>
      <c r="DT121" s="817"/>
      <c r="DU121" s="817"/>
      <c r="DV121" s="794">
        <v>6.2</v>
      </c>
      <c r="DW121" s="794"/>
      <c r="DX121" s="794"/>
      <c r="DY121" s="794"/>
      <c r="DZ121" s="795"/>
    </row>
    <row r="122" spans="1:130" s="230" customFormat="1" ht="26.25" customHeight="1">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243</v>
      </c>
      <c r="AB122" s="780"/>
      <c r="AC122" s="780"/>
      <c r="AD122" s="780"/>
      <c r="AE122" s="781"/>
      <c r="AF122" s="782" t="s">
        <v>243</v>
      </c>
      <c r="AG122" s="780"/>
      <c r="AH122" s="780"/>
      <c r="AI122" s="780"/>
      <c r="AJ122" s="781"/>
      <c r="AK122" s="782" t="s">
        <v>459</v>
      </c>
      <c r="AL122" s="780"/>
      <c r="AM122" s="780"/>
      <c r="AN122" s="780"/>
      <c r="AO122" s="781"/>
      <c r="AP122" s="824" t="s">
        <v>243</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34754844</v>
      </c>
      <c r="BR122" s="845"/>
      <c r="BS122" s="845"/>
      <c r="BT122" s="845"/>
      <c r="BU122" s="845"/>
      <c r="BV122" s="845">
        <v>32859069</v>
      </c>
      <c r="BW122" s="845"/>
      <c r="BX122" s="845"/>
      <c r="BY122" s="845"/>
      <c r="BZ122" s="845"/>
      <c r="CA122" s="845">
        <v>30678933</v>
      </c>
      <c r="CB122" s="845"/>
      <c r="CC122" s="845"/>
      <c r="CD122" s="845"/>
      <c r="CE122" s="845"/>
      <c r="CF122" s="846">
        <v>186.7</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459</v>
      </c>
      <c r="DH122" s="817"/>
      <c r="DI122" s="817"/>
      <c r="DJ122" s="817"/>
      <c r="DK122" s="817"/>
      <c r="DL122" s="817" t="s">
        <v>243</v>
      </c>
      <c r="DM122" s="817"/>
      <c r="DN122" s="817"/>
      <c r="DO122" s="817"/>
      <c r="DP122" s="817"/>
      <c r="DQ122" s="817">
        <v>422280</v>
      </c>
      <c r="DR122" s="817"/>
      <c r="DS122" s="817"/>
      <c r="DT122" s="817"/>
      <c r="DU122" s="817"/>
      <c r="DV122" s="794">
        <v>2.6</v>
      </c>
      <c r="DW122" s="794"/>
      <c r="DX122" s="794"/>
      <c r="DY122" s="794"/>
      <c r="DZ122" s="795"/>
    </row>
    <row r="123" spans="1:130" s="230" customFormat="1" ht="26.25" customHeight="1">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243</v>
      </c>
      <c r="AB123" s="780"/>
      <c r="AC123" s="780"/>
      <c r="AD123" s="780"/>
      <c r="AE123" s="781"/>
      <c r="AF123" s="782" t="s">
        <v>243</v>
      </c>
      <c r="AG123" s="780"/>
      <c r="AH123" s="780"/>
      <c r="AI123" s="780"/>
      <c r="AJ123" s="781"/>
      <c r="AK123" s="782" t="s">
        <v>243</v>
      </c>
      <c r="AL123" s="780"/>
      <c r="AM123" s="780"/>
      <c r="AN123" s="780"/>
      <c r="AO123" s="781"/>
      <c r="AP123" s="824" t="s">
        <v>243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482</v>
      </c>
      <c r="BP123" s="878"/>
      <c r="BQ123" s="832">
        <v>50773783</v>
      </c>
      <c r="BR123" s="833"/>
      <c r="BS123" s="833"/>
      <c r="BT123" s="833"/>
      <c r="BU123" s="833"/>
      <c r="BV123" s="833">
        <v>50390269</v>
      </c>
      <c r="BW123" s="833"/>
      <c r="BX123" s="833"/>
      <c r="BY123" s="833"/>
      <c r="BZ123" s="833"/>
      <c r="CA123" s="833">
        <v>49065294</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v>36734</v>
      </c>
      <c r="DH123" s="780"/>
      <c r="DI123" s="780"/>
      <c r="DJ123" s="780"/>
      <c r="DK123" s="781"/>
      <c r="DL123" s="782">
        <v>45519</v>
      </c>
      <c r="DM123" s="780"/>
      <c r="DN123" s="780"/>
      <c r="DO123" s="780"/>
      <c r="DP123" s="781"/>
      <c r="DQ123" s="782">
        <v>44549</v>
      </c>
      <c r="DR123" s="780"/>
      <c r="DS123" s="780"/>
      <c r="DT123" s="780"/>
      <c r="DU123" s="781"/>
      <c r="DV123" s="824">
        <v>0.3</v>
      </c>
      <c r="DW123" s="825"/>
      <c r="DX123" s="825"/>
      <c r="DY123" s="825"/>
      <c r="DZ123" s="826"/>
    </row>
    <row r="124" spans="1:130" s="230" customFormat="1" ht="26.25" customHeight="1" thickBot="1">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243</v>
      </c>
      <c r="AB124" s="780"/>
      <c r="AC124" s="780"/>
      <c r="AD124" s="780"/>
      <c r="AE124" s="781"/>
      <c r="AF124" s="782" t="s">
        <v>459</v>
      </c>
      <c r="AG124" s="780"/>
      <c r="AH124" s="780"/>
      <c r="AI124" s="780"/>
      <c r="AJ124" s="781"/>
      <c r="AK124" s="782" t="s">
        <v>463</v>
      </c>
      <c r="AL124" s="780"/>
      <c r="AM124" s="780"/>
      <c r="AN124" s="780"/>
      <c r="AO124" s="781"/>
      <c r="AP124" s="824" t="s">
        <v>243</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459</v>
      </c>
      <c r="BR124" s="831"/>
      <c r="BS124" s="831"/>
      <c r="BT124" s="831"/>
      <c r="BU124" s="831"/>
      <c r="BV124" s="831" t="s">
        <v>459</v>
      </c>
      <c r="BW124" s="831"/>
      <c r="BX124" s="831"/>
      <c r="BY124" s="831"/>
      <c r="BZ124" s="831"/>
      <c r="CA124" s="831" t="s">
        <v>243</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v>402163</v>
      </c>
      <c r="DH124" s="764"/>
      <c r="DI124" s="764"/>
      <c r="DJ124" s="764"/>
      <c r="DK124" s="765"/>
      <c r="DL124" s="766">
        <v>369872</v>
      </c>
      <c r="DM124" s="764"/>
      <c r="DN124" s="764"/>
      <c r="DO124" s="764"/>
      <c r="DP124" s="765"/>
      <c r="DQ124" s="766" t="s">
        <v>459</v>
      </c>
      <c r="DR124" s="764"/>
      <c r="DS124" s="764"/>
      <c r="DT124" s="764"/>
      <c r="DU124" s="765"/>
      <c r="DV124" s="848" t="s">
        <v>459</v>
      </c>
      <c r="DW124" s="849"/>
      <c r="DX124" s="849"/>
      <c r="DY124" s="849"/>
      <c r="DZ124" s="850"/>
    </row>
    <row r="125" spans="1:130" s="230" customFormat="1" ht="26.25" customHeight="1">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243</v>
      </c>
      <c r="AB125" s="780"/>
      <c r="AC125" s="780"/>
      <c r="AD125" s="780"/>
      <c r="AE125" s="781"/>
      <c r="AF125" s="782" t="s">
        <v>459</v>
      </c>
      <c r="AG125" s="780"/>
      <c r="AH125" s="780"/>
      <c r="AI125" s="780"/>
      <c r="AJ125" s="781"/>
      <c r="AK125" s="782" t="s">
        <v>243</v>
      </c>
      <c r="AL125" s="780"/>
      <c r="AM125" s="780"/>
      <c r="AN125" s="780"/>
      <c r="AO125" s="781"/>
      <c r="AP125" s="824" t="s">
        <v>463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459</v>
      </c>
      <c r="DH125" s="842"/>
      <c r="DI125" s="842"/>
      <c r="DJ125" s="842"/>
      <c r="DK125" s="842"/>
      <c r="DL125" s="842" t="s">
        <v>459</v>
      </c>
      <c r="DM125" s="842"/>
      <c r="DN125" s="842"/>
      <c r="DO125" s="842"/>
      <c r="DP125" s="842"/>
      <c r="DQ125" s="842" t="s">
        <v>459</v>
      </c>
      <c r="DR125" s="842"/>
      <c r="DS125" s="842"/>
      <c r="DT125" s="842"/>
      <c r="DU125" s="842"/>
      <c r="DV125" s="843" t="s">
        <v>459</v>
      </c>
      <c r="DW125" s="843"/>
      <c r="DX125" s="843"/>
      <c r="DY125" s="843"/>
      <c r="DZ125" s="844"/>
    </row>
    <row r="126" spans="1:130" s="230" customFormat="1" ht="26.25" customHeight="1" thickBot="1">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243</v>
      </c>
      <c r="AB126" s="780"/>
      <c r="AC126" s="780"/>
      <c r="AD126" s="780"/>
      <c r="AE126" s="781"/>
      <c r="AF126" s="782" t="s">
        <v>450</v>
      </c>
      <c r="AG126" s="780"/>
      <c r="AH126" s="780"/>
      <c r="AI126" s="780"/>
      <c r="AJ126" s="781"/>
      <c r="AK126" s="782" t="s">
        <v>459</v>
      </c>
      <c r="AL126" s="780"/>
      <c r="AM126" s="780"/>
      <c r="AN126" s="780"/>
      <c r="AO126" s="781"/>
      <c r="AP126" s="824" t="s">
        <v>243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459</v>
      </c>
      <c r="DH126" s="817"/>
      <c r="DI126" s="817"/>
      <c r="DJ126" s="817"/>
      <c r="DK126" s="817"/>
      <c r="DL126" s="817" t="s">
        <v>243</v>
      </c>
      <c r="DM126" s="817"/>
      <c r="DN126" s="817"/>
      <c r="DO126" s="817"/>
      <c r="DP126" s="817"/>
      <c r="DQ126" s="817" t="s">
        <v>459</v>
      </c>
      <c r="DR126" s="817"/>
      <c r="DS126" s="817"/>
      <c r="DT126" s="817"/>
      <c r="DU126" s="817"/>
      <c r="DV126" s="794" t="s">
        <v>459</v>
      </c>
      <c r="DW126" s="794"/>
      <c r="DX126" s="794"/>
      <c r="DY126" s="794"/>
      <c r="DZ126" s="795"/>
    </row>
    <row r="127" spans="1:130" s="230" customFormat="1" ht="26.25" customHeight="1">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512</v>
      </c>
      <c r="AB127" s="780"/>
      <c r="AC127" s="780"/>
      <c r="AD127" s="780"/>
      <c r="AE127" s="781"/>
      <c r="AF127" s="782">
        <v>407</v>
      </c>
      <c r="AG127" s="780"/>
      <c r="AH127" s="780"/>
      <c r="AI127" s="780"/>
      <c r="AJ127" s="781"/>
      <c r="AK127" s="782">
        <v>309</v>
      </c>
      <c r="AL127" s="780"/>
      <c r="AM127" s="780"/>
      <c r="AN127" s="780"/>
      <c r="AO127" s="781"/>
      <c r="AP127" s="824">
        <v>0</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243</v>
      </c>
      <c r="DH127" s="817"/>
      <c r="DI127" s="817"/>
      <c r="DJ127" s="817"/>
      <c r="DK127" s="817"/>
      <c r="DL127" s="817" t="s">
        <v>459</v>
      </c>
      <c r="DM127" s="817"/>
      <c r="DN127" s="817"/>
      <c r="DO127" s="817"/>
      <c r="DP127" s="817"/>
      <c r="DQ127" s="817" t="s">
        <v>459</v>
      </c>
      <c r="DR127" s="817"/>
      <c r="DS127" s="817"/>
      <c r="DT127" s="817"/>
      <c r="DU127" s="817"/>
      <c r="DV127" s="794" t="s">
        <v>459</v>
      </c>
      <c r="DW127" s="794"/>
      <c r="DX127" s="794"/>
      <c r="DY127" s="794"/>
      <c r="DZ127" s="795"/>
    </row>
    <row r="128" spans="1:130" s="230" customFormat="1" ht="26.25" customHeight="1" thickBot="1">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2651</v>
      </c>
      <c r="AB128" s="801"/>
      <c r="AC128" s="801"/>
      <c r="AD128" s="801"/>
      <c r="AE128" s="802"/>
      <c r="AF128" s="803">
        <v>5749</v>
      </c>
      <c r="AG128" s="801"/>
      <c r="AH128" s="801"/>
      <c r="AI128" s="801"/>
      <c r="AJ128" s="802"/>
      <c r="AK128" s="803">
        <v>5315</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243</v>
      </c>
      <c r="BG128" s="787"/>
      <c r="BH128" s="787"/>
      <c r="BI128" s="787"/>
      <c r="BJ128" s="787"/>
      <c r="BK128" s="787"/>
      <c r="BL128" s="810"/>
      <c r="BM128" s="786">
        <v>12.46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459</v>
      </c>
      <c r="DH128" s="791"/>
      <c r="DI128" s="791"/>
      <c r="DJ128" s="791"/>
      <c r="DK128" s="791"/>
      <c r="DL128" s="791" t="s">
        <v>243</v>
      </c>
      <c r="DM128" s="791"/>
      <c r="DN128" s="791"/>
      <c r="DO128" s="791"/>
      <c r="DP128" s="791"/>
      <c r="DQ128" s="791" t="s">
        <v>459</v>
      </c>
      <c r="DR128" s="791"/>
      <c r="DS128" s="791"/>
      <c r="DT128" s="791"/>
      <c r="DU128" s="791"/>
      <c r="DV128" s="792" t="s">
        <v>459</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20324698</v>
      </c>
      <c r="AB129" s="780"/>
      <c r="AC129" s="780"/>
      <c r="AD129" s="780"/>
      <c r="AE129" s="781"/>
      <c r="AF129" s="782">
        <v>20855849</v>
      </c>
      <c r="AG129" s="780"/>
      <c r="AH129" s="780"/>
      <c r="AI129" s="780"/>
      <c r="AJ129" s="781"/>
      <c r="AK129" s="782">
        <v>20353940</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450</v>
      </c>
      <c r="BG129" s="771"/>
      <c r="BH129" s="771"/>
      <c r="BI129" s="771"/>
      <c r="BJ129" s="771"/>
      <c r="BK129" s="771"/>
      <c r="BL129" s="772"/>
      <c r="BM129" s="770">
        <v>17.46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4359974</v>
      </c>
      <c r="AB130" s="780"/>
      <c r="AC130" s="780"/>
      <c r="AD130" s="780"/>
      <c r="AE130" s="781"/>
      <c r="AF130" s="782">
        <v>4110052</v>
      </c>
      <c r="AG130" s="780"/>
      <c r="AH130" s="780"/>
      <c r="AI130" s="780"/>
      <c r="AJ130" s="781"/>
      <c r="AK130" s="782">
        <v>3922797</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3.8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15964724</v>
      </c>
      <c r="AB131" s="764"/>
      <c r="AC131" s="764"/>
      <c r="AD131" s="764"/>
      <c r="AE131" s="765"/>
      <c r="AF131" s="766">
        <v>16745797</v>
      </c>
      <c r="AG131" s="764"/>
      <c r="AH131" s="764"/>
      <c r="AI131" s="764"/>
      <c r="AJ131" s="765"/>
      <c r="AK131" s="766">
        <v>16431143</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2.899304742</v>
      </c>
      <c r="AB132" s="745"/>
      <c r="AC132" s="745"/>
      <c r="AD132" s="745"/>
      <c r="AE132" s="746"/>
      <c r="AF132" s="747">
        <v>4.1955244049999996</v>
      </c>
      <c r="AG132" s="745"/>
      <c r="AH132" s="745"/>
      <c r="AI132" s="745"/>
      <c r="AJ132" s="746"/>
      <c r="AK132" s="747">
        <v>4.4126266809999999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3.7</v>
      </c>
      <c r="AB133" s="724"/>
      <c r="AC133" s="724"/>
      <c r="AD133" s="724"/>
      <c r="AE133" s="725"/>
      <c r="AF133" s="723">
        <v>3.7</v>
      </c>
      <c r="AG133" s="724"/>
      <c r="AH133" s="724"/>
      <c r="AI133" s="724"/>
      <c r="AJ133" s="725"/>
      <c r="AK133" s="723">
        <v>3.8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dynTi+Tllwqwop871dAqXPS/7JnMeaF8Kmkn5N7nC2mT8xqdXfHoFf7HvOeLPBZaHv6g+iUoPUwfUUxYbg07A==" saltValue="QNTqNctpBVqbep7TMaZK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BAE20-6175-42CE-AEA0-0D2D54E8949E}">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60" customWidth="1"/>
    <col min="121" max="121" width="0" style="259" hidden="1" customWidth="1"/>
    <col min="122" max="16384" width="9" style="259" hidden="1"/>
  </cols>
  <sheetData>
    <row r="1" spans="1:120" ht="13.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9"/>
    </row>
    <row r="17" spans="119:120" ht="13.2">
      <c r="DP17" s="259"/>
    </row>
    <row r="18" spans="119:120" ht="13.2"/>
    <row r="19" spans="119:120" ht="13.2"/>
    <row r="20" spans="119:120" ht="13.2">
      <c r="DO20" s="259"/>
      <c r="DP20" s="259"/>
    </row>
    <row r="21" spans="119:120" ht="13.2">
      <c r="DP21" s="259"/>
    </row>
    <row r="22" spans="119:120" ht="13.2"/>
    <row r="23" spans="119:120" ht="13.2">
      <c r="DO23" s="259"/>
      <c r="DP23" s="259"/>
    </row>
    <row r="24" spans="119:120" ht="13.2">
      <c r="DP24" s="259"/>
    </row>
    <row r="25" spans="119:120" ht="13.2">
      <c r="DP25" s="259"/>
    </row>
    <row r="26" spans="119:120" ht="13.2">
      <c r="DO26" s="259"/>
      <c r="DP26" s="259"/>
    </row>
    <row r="27" spans="119:120" ht="13.2"/>
    <row r="28" spans="119:120" ht="13.2">
      <c r="DO28" s="259"/>
      <c r="DP28" s="259"/>
    </row>
    <row r="29" spans="119:120" ht="13.2">
      <c r="DP29" s="259"/>
    </row>
    <row r="30" spans="119:120" ht="13.2"/>
    <row r="31" spans="119:120" ht="13.2">
      <c r="DO31" s="259"/>
      <c r="DP31" s="259"/>
    </row>
    <row r="32" spans="119:120" ht="13.2"/>
    <row r="33" spans="98:120" ht="13.2">
      <c r="DO33" s="259"/>
      <c r="DP33" s="259"/>
    </row>
    <row r="34" spans="98:120" ht="13.2">
      <c r="DM34" s="259"/>
    </row>
    <row r="35" spans="98:120" ht="13.2">
      <c r="CT35" s="259"/>
      <c r="CU35" s="259"/>
      <c r="CV35" s="259"/>
      <c r="CY35" s="259"/>
      <c r="CZ35" s="259"/>
      <c r="DA35" s="259"/>
      <c r="DD35" s="259"/>
      <c r="DE35" s="259"/>
      <c r="DF35" s="259"/>
      <c r="DI35" s="259"/>
      <c r="DJ35" s="259"/>
      <c r="DK35" s="259"/>
      <c r="DM35" s="259"/>
      <c r="DN35" s="259"/>
      <c r="DO35" s="259"/>
      <c r="DP35" s="259"/>
    </row>
    <row r="36" spans="98:120" ht="13.2"/>
    <row r="37" spans="98:120" ht="13.2">
      <c r="CW37" s="259"/>
      <c r="DB37" s="259"/>
      <c r="DG37" s="259"/>
      <c r="DL37" s="259"/>
      <c r="DP37" s="259"/>
    </row>
    <row r="38" spans="98:120" ht="13.2">
      <c r="CT38" s="259"/>
      <c r="CU38" s="259"/>
      <c r="CV38" s="259"/>
      <c r="CW38" s="259"/>
      <c r="CY38" s="259"/>
      <c r="CZ38" s="259"/>
      <c r="DA38" s="259"/>
      <c r="DB38" s="259"/>
      <c r="DD38" s="259"/>
      <c r="DE38" s="259"/>
      <c r="DF38" s="259"/>
      <c r="DG38" s="259"/>
      <c r="DI38" s="259"/>
      <c r="DJ38" s="259"/>
      <c r="DK38" s="259"/>
      <c r="DL38" s="259"/>
      <c r="DN38" s="259"/>
      <c r="DO38" s="259"/>
      <c r="DP38" s="25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9"/>
      <c r="DO49" s="259"/>
      <c r="DP49" s="25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9"/>
      <c r="CS63" s="259"/>
      <c r="CX63" s="259"/>
      <c r="DC63" s="259"/>
      <c r="DH63" s="259"/>
    </row>
    <row r="64" spans="22:120" ht="13.2">
      <c r="V64" s="259"/>
    </row>
    <row r="65" spans="15:120" ht="13.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c r="Q66" s="259"/>
      <c r="S66" s="259"/>
      <c r="U66" s="259"/>
      <c r="DM66" s="259"/>
    </row>
    <row r="67" spans="15:120" ht="13.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row r="69" spans="15:120" ht="13.2"/>
    <row r="70" spans="15:120" ht="13.2"/>
    <row r="71" spans="15:120" ht="13.2"/>
    <row r="72" spans="15:120" ht="13.2">
      <c r="DP72" s="259"/>
    </row>
    <row r="73" spans="15:120" ht="13.2">
      <c r="DP73" s="25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9"/>
      <c r="CX96" s="259"/>
      <c r="DC96" s="259"/>
      <c r="DH96" s="259"/>
    </row>
    <row r="97" spans="24:120" ht="13.2">
      <c r="CS97" s="259"/>
      <c r="CX97" s="259"/>
      <c r="DC97" s="259"/>
      <c r="DH97" s="259"/>
      <c r="DP97" s="260" t="s">
        <v>508</v>
      </c>
    </row>
    <row r="98" spans="24:120" ht="13.2" hidden="1">
      <c r="CS98" s="259"/>
      <c r="CX98" s="259"/>
      <c r="DC98" s="259"/>
      <c r="DH98" s="259"/>
    </row>
    <row r="99" spans="24:120" ht="13.2"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2" hidden="1">
      <c r="CT103" s="259"/>
      <c r="CV103" s="259"/>
      <c r="CW103" s="259"/>
      <c r="CY103" s="259"/>
      <c r="DA103" s="259"/>
      <c r="DB103" s="259"/>
      <c r="DD103" s="259"/>
      <c r="DF103" s="259"/>
      <c r="DG103" s="259"/>
      <c r="DI103" s="259"/>
      <c r="DK103" s="259"/>
      <c r="DL103" s="259"/>
      <c r="DM103" s="259"/>
      <c r="DN103" s="259"/>
      <c r="DO103" s="259"/>
      <c r="DP103" s="259"/>
    </row>
    <row r="104" spans="24:120" ht="13.2" hidden="1">
      <c r="CV104" s="259"/>
      <c r="CW104" s="259"/>
      <c r="DA104" s="259"/>
      <c r="DB104" s="259"/>
      <c r="DF104" s="259"/>
      <c r="DG104" s="259"/>
      <c r="DK104" s="259"/>
      <c r="DL104" s="259"/>
      <c r="DN104" s="259"/>
      <c r="DO104" s="259"/>
      <c r="DP104" s="259"/>
    </row>
    <row r="105" spans="24:120" ht="12.75" hidden="1" customHeight="1"/>
  </sheetData>
  <sheetProtection algorithmName="SHA-512" hashValue="JFHgtTuFMFdckS4xmolwT14nnIJRrTgSZqC44VspOoK6fblvxO1WCkAekEO7ZiccJkiptr2oL8si7eFyANOZlw==" saltValue="RMtQ3NJhdj5kGUqZ62tm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60" customWidth="1"/>
    <col min="117" max="16384" width="9" style="259" hidden="1"/>
  </cols>
  <sheetData>
    <row r="1" spans="2:116" ht="13.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row r="3" spans="2:116" ht="13.2"/>
    <row r="4" spans="2:116" ht="13.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row r="20" spans="9:116" ht="13.2"/>
    <row r="21" spans="9:116" ht="13.2">
      <c r="DL21" s="259"/>
    </row>
    <row r="22" spans="9:116" ht="13.2">
      <c r="DI22" s="259"/>
      <c r="DJ22" s="259"/>
      <c r="DK22" s="259"/>
      <c r="DL22" s="259"/>
    </row>
    <row r="23" spans="9:116" ht="13.2">
      <c r="CY23" s="259"/>
      <c r="CZ23" s="259"/>
      <c r="DA23" s="259"/>
      <c r="DB23" s="259"/>
      <c r="DC23" s="259"/>
      <c r="DD23" s="259"/>
      <c r="DE23" s="259"/>
      <c r="DF23" s="259"/>
      <c r="DG23" s="259"/>
      <c r="DH23" s="259"/>
      <c r="DI23" s="259"/>
      <c r="DJ23" s="259"/>
      <c r="DK23" s="259"/>
      <c r="DL23" s="25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9"/>
      <c r="DA35" s="259"/>
      <c r="DB35" s="259"/>
      <c r="DC35" s="259"/>
      <c r="DD35" s="259"/>
      <c r="DE35" s="259"/>
      <c r="DF35" s="259"/>
      <c r="DG35" s="259"/>
      <c r="DH35" s="259"/>
      <c r="DI35" s="259"/>
      <c r="DJ35" s="259"/>
      <c r="DK35" s="259"/>
      <c r="DL35" s="259"/>
    </row>
    <row r="36" spans="15:116" ht="13.2"/>
    <row r="37" spans="15:116" ht="13.2">
      <c r="DL37" s="259"/>
    </row>
    <row r="38" spans="15:116" ht="13.2">
      <c r="DI38" s="259"/>
      <c r="DJ38" s="259"/>
      <c r="DK38" s="259"/>
      <c r="DL38" s="259"/>
    </row>
    <row r="39" spans="15:116" ht="13.2"/>
    <row r="40" spans="15:116" ht="13.2"/>
    <row r="41" spans="15:116" ht="13.2"/>
    <row r="42" spans="15:116" ht="13.2"/>
    <row r="43" spans="15:116" ht="13.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c r="DL44" s="259"/>
    </row>
    <row r="45" spans="15:116" ht="13.2"/>
    <row r="46" spans="15:116" ht="13.2">
      <c r="DA46" s="259"/>
      <c r="DB46" s="259"/>
      <c r="DC46" s="259"/>
      <c r="DD46" s="259"/>
      <c r="DE46" s="259"/>
      <c r="DF46" s="259"/>
      <c r="DG46" s="259"/>
      <c r="DH46" s="259"/>
      <c r="DI46" s="259"/>
      <c r="DJ46" s="259"/>
      <c r="DK46" s="259"/>
      <c r="DL46" s="259"/>
    </row>
    <row r="47" spans="15:116" ht="13.2"/>
    <row r="48" spans="15:116" ht="13.2"/>
    <row r="49" spans="104:116" ht="13.2"/>
    <row r="50" spans="104:116" ht="13.2">
      <c r="CZ50" s="259"/>
      <c r="DA50" s="259"/>
      <c r="DB50" s="259"/>
      <c r="DC50" s="259"/>
      <c r="DD50" s="259"/>
      <c r="DE50" s="259"/>
      <c r="DF50" s="259"/>
      <c r="DG50" s="259"/>
      <c r="DH50" s="259"/>
      <c r="DI50" s="259"/>
      <c r="DJ50" s="259"/>
      <c r="DK50" s="259"/>
      <c r="DL50" s="259"/>
    </row>
    <row r="51" spans="104:116" ht="13.2"/>
    <row r="52" spans="104:116" ht="13.2"/>
    <row r="53" spans="104:116" ht="13.2">
      <c r="DL53" s="25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9"/>
      <c r="DD67" s="259"/>
      <c r="DE67" s="259"/>
      <c r="DF67" s="259"/>
      <c r="DG67" s="259"/>
      <c r="DH67" s="259"/>
      <c r="DI67" s="259"/>
      <c r="DJ67" s="259"/>
      <c r="DK67" s="259"/>
      <c r="DL67" s="25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x4oSgf0PmnHM0wMllIt8FVJnovsDl77PkxlrjXU+9CwmdDP5zoKX/gHV3Su9N/1oRntk2VX+kjWfJY95ZQABbw==" saltValue="g6YS8WR4f+5qjtzG6EAl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M18" sqref="AM18"/>
    </sheetView>
  </sheetViews>
  <sheetFormatPr defaultColWidth="0" defaultRowHeight="13.5" customHeight="1" zeroHeight="1"/>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c r="AS1" s="262"/>
      <c r="AT1" s="262"/>
    </row>
    <row r="2" spans="1:46" ht="13.2">
      <c r="AS2" s="262"/>
      <c r="AT2" s="262"/>
    </row>
    <row r="3" spans="1:46" ht="13.2">
      <c r="AS3" s="262"/>
      <c r="AT3" s="262"/>
    </row>
    <row r="4" spans="1:46" ht="13.2">
      <c r="AS4" s="262"/>
      <c r="AT4" s="262"/>
    </row>
    <row r="5" spans="1:46" ht="16.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ht="13.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ht="13.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5946775</v>
      </c>
      <c r="AP9" s="281">
        <v>83020</v>
      </c>
      <c r="AQ9" s="282">
        <v>86855</v>
      </c>
      <c r="AR9" s="283">
        <v>-4.4000000000000004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115071</v>
      </c>
      <c r="AP10" s="284">
        <v>1606</v>
      </c>
      <c r="AQ10" s="285">
        <v>6847</v>
      </c>
      <c r="AR10" s="286">
        <v>-76.5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1715</v>
      </c>
      <c r="AP11" s="284">
        <v>24</v>
      </c>
      <c r="AQ11" s="285">
        <v>1522</v>
      </c>
      <c r="AR11" s="286">
        <v>-98.4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v>12</v>
      </c>
      <c r="AR12" s="286" t="s">
        <v>520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169838</v>
      </c>
      <c r="AP13" s="284">
        <v>2371</v>
      </c>
      <c r="AQ13" s="285">
        <v>3290</v>
      </c>
      <c r="AR13" s="286">
        <v>-27.9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202430</v>
      </c>
      <c r="AP14" s="284">
        <v>2826</v>
      </c>
      <c r="AQ14" s="285">
        <v>1835</v>
      </c>
      <c r="AR14" s="286">
        <v>54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-345109</v>
      </c>
      <c r="AP15" s="284">
        <v>-4818</v>
      </c>
      <c r="AQ15" s="285">
        <v>-6144</v>
      </c>
      <c r="AR15" s="286">
        <v>-21.6</v>
      </c>
    </row>
    <row r="16" spans="1:46" ht="13.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6090720</v>
      </c>
      <c r="AP16" s="284">
        <v>85029</v>
      </c>
      <c r="AQ16" s="285">
        <v>94217</v>
      </c>
      <c r="AR16" s="286">
        <v>-9.8000000000000007</v>
      </c>
    </row>
    <row r="17" spans="1:46" ht="13.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7.86</v>
      </c>
      <c r="AP21" s="298">
        <v>8.67</v>
      </c>
      <c r="AQ21" s="299">
        <v>-0.81</v>
      </c>
      <c r="AR21" s="267"/>
      <c r="AS21" s="300"/>
      <c r="AT21" s="296"/>
    </row>
    <row r="22" spans="1:46" s="301" customFormat="1" ht="13.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98.5</v>
      </c>
      <c r="AP22" s="303">
        <v>97.8</v>
      </c>
      <c r="AQ22" s="304">
        <v>0.7</v>
      </c>
      <c r="AR22" s="288"/>
      <c r="AS22" s="300"/>
      <c r="AT22" s="296"/>
    </row>
    <row r="23" spans="1:46" s="301" customFormat="1" ht="13.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c r="A27" s="309"/>
      <c r="AO27" s="262"/>
      <c r="AP27" s="262"/>
      <c r="AQ27" s="262"/>
      <c r="AR27" s="262"/>
      <c r="AS27" s="262"/>
      <c r="AT27" s="262"/>
    </row>
    <row r="28" spans="1:46" ht="16.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ht="13.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3594182</v>
      </c>
      <c r="AP32" s="312">
        <v>50176</v>
      </c>
      <c r="AQ32" s="313">
        <v>62389</v>
      </c>
      <c r="AR32" s="314">
        <v>-19.600000000000001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v>3</v>
      </c>
      <c r="AR34" s="314" t="s">
        <v>520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953189</v>
      </c>
      <c r="AP35" s="312">
        <v>13307</v>
      </c>
      <c r="AQ35" s="313">
        <v>14672</v>
      </c>
      <c r="AR35" s="314">
        <v>-9.3000000000000007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105477</v>
      </c>
      <c r="AP36" s="312">
        <v>1473</v>
      </c>
      <c r="AQ36" s="313">
        <v>1817</v>
      </c>
      <c r="AR36" s="314">
        <v>-18.899999999999999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v>309</v>
      </c>
      <c r="AP37" s="312">
        <v>4</v>
      </c>
      <c r="AQ37" s="313">
        <v>585</v>
      </c>
      <c r="AR37" s="314">
        <v>-99.3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1</v>
      </c>
      <c r="AR38" s="304" t="s">
        <v>520</v>
      </c>
      <c r="AS38" s="311"/>
    </row>
    <row r="39" spans="1:46" ht="13.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-5315</v>
      </c>
      <c r="AP39" s="312">
        <v>-74</v>
      </c>
      <c r="AQ39" s="313">
        <v>-3091</v>
      </c>
      <c r="AR39" s="314">
        <v>-97.6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-3922797</v>
      </c>
      <c r="AP40" s="312">
        <v>-54764</v>
      </c>
      <c r="AQ40" s="313">
        <v>-54269</v>
      </c>
      <c r="AR40" s="314">
        <v>0.9</v>
      </c>
      <c r="AS40" s="311"/>
    </row>
    <row r="41" spans="1:46" ht="13.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725045</v>
      </c>
      <c r="AP41" s="312">
        <v>10122</v>
      </c>
      <c r="AQ41" s="313">
        <v>22106</v>
      </c>
      <c r="AR41" s="314">
        <v>-54.2</v>
      </c>
      <c r="AS41" s="311"/>
    </row>
    <row r="42" spans="1:46" ht="13.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ht="13.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ht="13.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6742747</v>
      </c>
      <c r="AN51" s="334">
        <v>93834</v>
      </c>
      <c r="AO51" s="335">
        <v>4</v>
      </c>
      <c r="AP51" s="336">
        <v>69185</v>
      </c>
      <c r="AQ51" s="337">
        <v>-2</v>
      </c>
      <c r="AR51" s="338">
        <v>6</v>
      </c>
    </row>
    <row r="52" spans="1:44" ht="13.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6030024</v>
      </c>
      <c r="AN52" s="342">
        <v>83916</v>
      </c>
      <c r="AO52" s="343">
        <v>20.2</v>
      </c>
      <c r="AP52" s="344">
        <v>38519</v>
      </c>
      <c r="AQ52" s="345">
        <v>3</v>
      </c>
      <c r="AR52" s="346">
        <v>17.2</v>
      </c>
    </row>
    <row r="53" spans="1:44" ht="13.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2771017</v>
      </c>
      <c r="AN53" s="334">
        <v>38695</v>
      </c>
      <c r="AO53" s="335">
        <v>-58.8</v>
      </c>
      <c r="AP53" s="336">
        <v>70166</v>
      </c>
      <c r="AQ53" s="337">
        <v>1.4</v>
      </c>
      <c r="AR53" s="338">
        <v>-60.2</v>
      </c>
    </row>
    <row r="54" spans="1:44" ht="13.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2070579</v>
      </c>
      <c r="AN54" s="342">
        <v>28914</v>
      </c>
      <c r="AO54" s="343">
        <v>-65.5</v>
      </c>
      <c r="AP54" s="344">
        <v>36115</v>
      </c>
      <c r="AQ54" s="345">
        <v>-6.2</v>
      </c>
      <c r="AR54" s="346">
        <v>-59.3</v>
      </c>
    </row>
    <row r="55" spans="1:44" ht="13.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2608815</v>
      </c>
      <c r="AN55" s="334">
        <v>36528</v>
      </c>
      <c r="AO55" s="335">
        <v>-5.6</v>
      </c>
      <c r="AP55" s="336">
        <v>70329</v>
      </c>
      <c r="AQ55" s="337">
        <v>0.2</v>
      </c>
      <c r="AR55" s="338">
        <v>-5.8</v>
      </c>
    </row>
    <row r="56" spans="1:44" ht="13.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1571700</v>
      </c>
      <c r="AN56" s="342">
        <v>22006</v>
      </c>
      <c r="AO56" s="343">
        <v>-23.9</v>
      </c>
      <c r="AP56" s="344">
        <v>39403</v>
      </c>
      <c r="AQ56" s="345">
        <v>9.1</v>
      </c>
      <c r="AR56" s="346">
        <v>-33</v>
      </c>
    </row>
    <row r="57" spans="1:44" ht="13.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2105952</v>
      </c>
      <c r="AN57" s="334">
        <v>29456</v>
      </c>
      <c r="AO57" s="335">
        <v>-19.399999999999999</v>
      </c>
      <c r="AP57" s="336">
        <v>71871</v>
      </c>
      <c r="AQ57" s="337">
        <v>2.2000000000000002</v>
      </c>
      <c r="AR57" s="338">
        <v>-21.6</v>
      </c>
    </row>
    <row r="58" spans="1:44" ht="13.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1487559</v>
      </c>
      <c r="AN58" s="342">
        <v>20806</v>
      </c>
      <c r="AO58" s="343">
        <v>-5.5</v>
      </c>
      <c r="AP58" s="344">
        <v>38232</v>
      </c>
      <c r="AQ58" s="345">
        <v>-3</v>
      </c>
      <c r="AR58" s="346">
        <v>-2.5</v>
      </c>
    </row>
    <row r="59" spans="1:44" ht="13.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2900135</v>
      </c>
      <c r="AN59" s="334">
        <v>40487</v>
      </c>
      <c r="AO59" s="335">
        <v>37.4</v>
      </c>
      <c r="AP59" s="336">
        <v>71807</v>
      </c>
      <c r="AQ59" s="337">
        <v>-0.1</v>
      </c>
      <c r="AR59" s="338">
        <v>37.5</v>
      </c>
    </row>
    <row r="60" spans="1:44" ht="13.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2118155</v>
      </c>
      <c r="AN60" s="342">
        <v>29570</v>
      </c>
      <c r="AO60" s="343">
        <v>42.1</v>
      </c>
      <c r="AP60" s="344">
        <v>37333</v>
      </c>
      <c r="AQ60" s="345">
        <v>-2.4</v>
      </c>
      <c r="AR60" s="346">
        <v>44.5</v>
      </c>
    </row>
    <row r="61" spans="1:44" ht="13.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3425733</v>
      </c>
      <c r="AN61" s="349">
        <v>47800</v>
      </c>
      <c r="AO61" s="350">
        <v>-8.5</v>
      </c>
      <c r="AP61" s="351">
        <v>70672</v>
      </c>
      <c r="AQ61" s="352">
        <v>0.3</v>
      </c>
      <c r="AR61" s="338">
        <v>-8.8000000000000007</v>
      </c>
    </row>
    <row r="62" spans="1:44" ht="13.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2655603</v>
      </c>
      <c r="AN62" s="342">
        <v>37042</v>
      </c>
      <c r="AO62" s="343">
        <v>-6.5</v>
      </c>
      <c r="AP62" s="344">
        <v>37920</v>
      </c>
      <c r="AQ62" s="345">
        <v>0.1</v>
      </c>
      <c r="AR62" s="346">
        <v>-6.6</v>
      </c>
    </row>
    <row r="63" spans="1:44" ht="13.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2" hidden="1">
      <c r="AK70" s="262"/>
      <c r="AL70" s="262"/>
      <c r="AM70" s="262"/>
      <c r="AN70" s="262"/>
      <c r="AO70" s="262"/>
      <c r="AP70" s="262"/>
      <c r="AQ70" s="262"/>
      <c r="AR70" s="262"/>
    </row>
    <row r="71" spans="1:46" ht="13.2" hidden="1">
      <c r="AK71" s="262"/>
      <c r="AL71" s="262"/>
      <c r="AM71" s="262"/>
      <c r="AN71" s="262"/>
      <c r="AO71" s="262"/>
      <c r="AP71" s="262"/>
      <c r="AQ71" s="262"/>
      <c r="AR71" s="262"/>
    </row>
    <row r="72" spans="1:46" ht="13.2" hidden="1">
      <c r="AK72" s="262"/>
      <c r="AL72" s="262"/>
      <c r="AM72" s="262"/>
      <c r="AN72" s="262"/>
      <c r="AO72" s="262"/>
      <c r="AP72" s="262"/>
      <c r="AQ72" s="262"/>
      <c r="AR72" s="262"/>
    </row>
    <row r="73" spans="1:46" ht="13.2" hidden="1">
      <c r="AK73" s="262"/>
      <c r="AL73" s="262"/>
      <c r="AM73" s="262"/>
      <c r="AN73" s="262"/>
      <c r="AO73" s="262"/>
      <c r="AP73" s="262"/>
      <c r="AQ73" s="262"/>
      <c r="AR73" s="262"/>
    </row>
  </sheetData>
  <sheetProtection algorithmName="SHA-512" hashValue="OsCC/XKcgQMgP3JVbEN3MHUa1gHDSLBn2W+qoO1sFpGE/E3KfFhME+r1mFrybZbqJurtMNlE6Fe1y8nrqRESlg==" saltValue="KIyU0gOoU1elpcECkXCi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c r="B2" s="259"/>
      <c r="DG2" s="259"/>
    </row>
    <row r="3" spans="2:125" ht="13.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row r="5" spans="2:125" ht="13.2"/>
    <row r="6" spans="2:125" ht="13.2"/>
    <row r="7" spans="2:125" ht="13.2"/>
    <row r="8" spans="2:125" ht="13.2"/>
    <row r="9" spans="2:125" ht="13.2">
      <c r="DU9" s="259"/>
    </row>
    <row r="10" spans="2:125" ht="13.2"/>
    <row r="11" spans="2:125" ht="13.2"/>
    <row r="12" spans="2:125" ht="13.2"/>
    <row r="13" spans="2:125" ht="13.2"/>
    <row r="14" spans="2:125" ht="13.2"/>
    <row r="15" spans="2:125" ht="13.2"/>
    <row r="16" spans="2:125" ht="13.2"/>
    <row r="17" spans="125:125" ht="13.2">
      <c r="DU17" s="259"/>
    </row>
    <row r="18" spans="125:125" ht="13.2"/>
    <row r="19" spans="125:125" ht="13.2"/>
    <row r="20" spans="125:125" ht="13.2">
      <c r="DU20" s="259"/>
    </row>
    <row r="21" spans="125:125" ht="13.2">
      <c r="DU21" s="259"/>
    </row>
    <row r="22" spans="125:125" ht="13.2"/>
    <row r="23" spans="125:125" ht="13.2"/>
    <row r="24" spans="125:125" ht="13.2"/>
    <row r="25" spans="125:125" ht="13.2"/>
    <row r="26" spans="125:125" ht="13.2"/>
    <row r="27" spans="125:125" ht="13.2"/>
    <row r="28" spans="125:125" ht="13.2">
      <c r="DU28" s="259"/>
    </row>
    <row r="29" spans="125:125" ht="13.2"/>
    <row r="30" spans="125:125" ht="13.2"/>
    <row r="31" spans="125:125" ht="13.2"/>
    <row r="32" spans="125:125" ht="13.2"/>
    <row r="33" spans="2:125" ht="13.2">
      <c r="B33" s="259"/>
      <c r="G33" s="259"/>
      <c r="I33" s="259"/>
    </row>
    <row r="34" spans="2:125" ht="13.2">
      <c r="C34" s="259"/>
      <c r="P34" s="259"/>
      <c r="DE34" s="259"/>
      <c r="DH34" s="259"/>
    </row>
    <row r="35" spans="2:125" ht="13.2">
      <c r="D35" s="259"/>
      <c r="E35" s="259"/>
      <c r="DG35" s="259"/>
      <c r="DJ35" s="259"/>
      <c r="DP35" s="259"/>
      <c r="DQ35" s="259"/>
      <c r="DR35" s="259"/>
      <c r="DS35" s="259"/>
      <c r="DT35" s="259"/>
      <c r="DU35" s="259"/>
    </row>
    <row r="36" spans="2:125" ht="13.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c r="DU37" s="259"/>
    </row>
    <row r="38" spans="2:125" ht="13.2">
      <c r="DT38" s="259"/>
      <c r="DU38" s="259"/>
    </row>
    <row r="39" spans="2:125" ht="13.2"/>
    <row r="40" spans="2:125" ht="13.2">
      <c r="DH40" s="259"/>
    </row>
    <row r="41" spans="2:125" ht="13.2">
      <c r="DE41" s="259"/>
    </row>
    <row r="42" spans="2:125" ht="13.2">
      <c r="DG42" s="259"/>
      <c r="DJ42" s="259"/>
    </row>
    <row r="43" spans="2:125" ht="13.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c r="DU44" s="259"/>
    </row>
    <row r="45" spans="2:125" ht="13.2"/>
    <row r="46" spans="2:125" ht="13.2"/>
    <row r="47" spans="2:125" ht="13.2"/>
    <row r="48" spans="2:125" ht="13.2">
      <c r="DT48" s="259"/>
      <c r="DU48" s="259"/>
    </row>
    <row r="49" spans="120:125" ht="13.2">
      <c r="DU49" s="259"/>
    </row>
    <row r="50" spans="120:125" ht="13.2">
      <c r="DU50" s="259"/>
    </row>
    <row r="51" spans="120:125" ht="13.2">
      <c r="DP51" s="259"/>
      <c r="DQ51" s="259"/>
      <c r="DR51" s="259"/>
      <c r="DS51" s="259"/>
      <c r="DT51" s="259"/>
      <c r="DU51" s="259"/>
    </row>
    <row r="52" spans="120:125" ht="13.2"/>
    <row r="53" spans="120:125" ht="13.2"/>
    <row r="54" spans="120:125" ht="13.2">
      <c r="DU54" s="259"/>
    </row>
    <row r="55" spans="120:125" ht="13.2"/>
    <row r="56" spans="120:125" ht="13.2"/>
    <row r="57" spans="120:125" ht="13.2"/>
    <row r="58" spans="120:125" ht="13.2">
      <c r="DU58" s="259"/>
    </row>
    <row r="59" spans="120:125" ht="13.2"/>
    <row r="60" spans="120:125" ht="13.2"/>
    <row r="61" spans="120:125" ht="13.2"/>
    <row r="62" spans="120:125" ht="13.2"/>
    <row r="63" spans="120:125" ht="13.2">
      <c r="DU63" s="259"/>
    </row>
    <row r="64" spans="120:125" ht="13.2">
      <c r="DT64" s="259"/>
      <c r="DU64" s="259"/>
    </row>
    <row r="65" spans="123:125" ht="13.2"/>
    <row r="66" spans="123:125" ht="13.2"/>
    <row r="67" spans="123:125" ht="13.2"/>
    <row r="68" spans="123:125" ht="13.2"/>
    <row r="69" spans="123:125" ht="13.2">
      <c r="DS69" s="259"/>
      <c r="DT69" s="259"/>
      <c r="DU69" s="25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9"/>
    </row>
    <row r="83" spans="116:125" ht="13.2">
      <c r="DM83" s="259"/>
      <c r="DN83" s="259"/>
      <c r="DO83" s="259"/>
      <c r="DP83" s="259"/>
      <c r="DQ83" s="259"/>
      <c r="DR83" s="259"/>
      <c r="DS83" s="259"/>
      <c r="DT83" s="259"/>
      <c r="DU83" s="259"/>
    </row>
    <row r="84" spans="116:125" ht="13.2"/>
    <row r="85" spans="116:125" ht="13.2"/>
    <row r="86" spans="116:125" ht="13.2"/>
    <row r="87" spans="116:125" ht="13.2"/>
    <row r="88" spans="116:125" ht="13.2">
      <c r="DU88" s="259"/>
    </row>
    <row r="89" spans="116:125" ht="13.2"/>
    <row r="90" spans="116:125" ht="13.2"/>
    <row r="91" spans="116:125" ht="13.2"/>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559</v>
      </c>
    </row>
    <row r="121" spans="125:125" ht="13.5" hidden="1" customHeight="1">
      <c r="DU121" s="259"/>
    </row>
  </sheetData>
  <sheetProtection algorithmName="SHA-512" hashValue="0e1AueX5BcVNqI+OHwyiGfh6Ra/VmfA4/BVAgos/uI3fItirSpgpmwea+K9SXxoMjhG9Ya30wgv2lD2tyZafsA==" saltValue="QYizbLs1E0zvvboIYicq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c r="B2" s="259"/>
      <c r="T2" s="259"/>
    </row>
    <row r="3" spans="1:125" ht="13.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9"/>
      <c r="G33" s="259"/>
      <c r="I33" s="259"/>
    </row>
    <row r="34" spans="2:125" ht="13.2">
      <c r="C34" s="259"/>
      <c r="P34" s="259"/>
      <c r="R34" s="259"/>
      <c r="U34" s="259"/>
    </row>
    <row r="35" spans="2:125" ht="13.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c r="F36" s="259"/>
      <c r="H36" s="259"/>
      <c r="J36" s="259"/>
      <c r="K36" s="259"/>
      <c r="L36" s="259"/>
      <c r="M36" s="259"/>
      <c r="N36" s="259"/>
      <c r="O36" s="259"/>
      <c r="Q36" s="259"/>
      <c r="S36" s="259"/>
      <c r="V36" s="259"/>
    </row>
    <row r="37" spans="2:125" ht="13.2"/>
    <row r="38" spans="2:125" ht="13.2"/>
    <row r="39" spans="2:125" ht="13.2"/>
    <row r="40" spans="2:125" ht="13.2">
      <c r="U40" s="259"/>
    </row>
    <row r="41" spans="2:125" ht="13.2">
      <c r="R41" s="259"/>
    </row>
    <row r="42" spans="2:125" ht="13.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c r="Q43" s="259"/>
      <c r="S43" s="259"/>
      <c r="V43" s="25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560</v>
      </c>
    </row>
  </sheetData>
  <sheetProtection algorithmName="SHA-512" hashValue="Ra43skmLRo85grBRz9bpdVVuonibAZgG9lB33Lvd8aWqWaNzeF5NdIeXthmw2NU+2lNSHalxBZiB6V35rMaPLg==" saltValue="4RsBis2OF/8nE7In4SL6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39" t="s">
        <v>3</v>
      </c>
      <c r="D47" s="1139"/>
      <c r="E47" s="1140"/>
      <c r="F47" s="11">
        <v>21.16</v>
      </c>
      <c r="G47" s="12">
        <v>19.75</v>
      </c>
      <c r="H47" s="12">
        <v>19.97</v>
      </c>
      <c r="I47" s="12">
        <v>20.25</v>
      </c>
      <c r="J47" s="13">
        <v>20.78</v>
      </c>
    </row>
    <row r="48" spans="2:10" ht="57.75" customHeight="1">
      <c r="B48" s="14"/>
      <c r="C48" s="1141" t="s">
        <v>4</v>
      </c>
      <c r="D48" s="1141"/>
      <c r="E48" s="1142"/>
      <c r="F48" s="15">
        <v>8.31</v>
      </c>
      <c r="G48" s="16">
        <v>7.48</v>
      </c>
      <c r="H48" s="16">
        <v>10.78</v>
      </c>
      <c r="I48" s="16">
        <v>11.43</v>
      </c>
      <c r="J48" s="17">
        <v>9.74</v>
      </c>
    </row>
    <row r="49" spans="2:10" ht="57.75" customHeight="1" thickBot="1">
      <c r="B49" s="18"/>
      <c r="C49" s="1143" t="s">
        <v>5</v>
      </c>
      <c r="D49" s="1143"/>
      <c r="E49" s="1144"/>
      <c r="F49" s="19">
        <v>5.37</v>
      </c>
      <c r="G49" s="20">
        <v>0.08</v>
      </c>
      <c r="H49" s="20">
        <v>6.02</v>
      </c>
      <c r="I49" s="20">
        <v>4.54</v>
      </c>
      <c r="J49" s="21" t="s">
        <v>566</v>
      </c>
    </row>
    <row r="50" spans="2:10" ht="13.2"/>
  </sheetData>
  <sheetProtection algorithmName="SHA-512" hashValue="3acxzzK03BD2vZi6yeUVmsbyxkV+O2ZJ0ml5mLWfkXJ7Oe9kZkKcdwwIBi+qCr5OufBaTm1tviJru3upUTrebA==" saltValue="6pg6GOigrcS3ugVTiLzn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有野 陽祐</cp:lastModifiedBy>
  <cp:lastPrinted>2024-03-11T00:43:27Z</cp:lastPrinted>
  <dcterms:created xsi:type="dcterms:W3CDTF">2024-02-05T01:17:45Z</dcterms:created>
  <dcterms:modified xsi:type="dcterms:W3CDTF">2024-03-17T23:45:16Z</dcterms:modified>
  <cp:category/>
</cp:coreProperties>
</file>